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/>
  <bookViews>
    <workbookView xWindow="240" yWindow="45" windowWidth="15480" windowHeight="11640" tabRatio="654" activeTab="0"/>
  </bookViews>
  <sheets>
    <sheet name="Gebäude 1" sheetId="21" r:id="rId1"/>
    <sheet name="Gebäude 2" sheetId="22" r:id="rId2"/>
    <sheet name="Formblatt" sheetId="2" state="hidden" r:id="rId3"/>
  </sheets>
  <definedNames>
    <definedName name="_xlnm.Print_Area" localSheetId="2">'Formblatt'!$A$1:$H$60</definedName>
    <definedName name="_xlnm.Print_Area" localSheetId="0">'Gebäude 1'!$F$1:$S$28</definedName>
    <definedName name="_xlnm.Print_Area" localSheetId="1">'Gebäude 2'!$F$1:$S$28</definedName>
    <definedName name="_xlnm.Print_Titles" localSheetId="0">'Gebäude 1'!$1:$12</definedName>
    <definedName name="_xlnm.Print_Titles" localSheetId="1">'Gebäude 2'!$1:$12</definedName>
  </definedNames>
  <calcPr calcId="152511"/>
</workbook>
</file>

<file path=xl/sharedStrings.xml><?xml version="1.0" encoding="utf-8"?>
<sst xmlns="http://schemas.openxmlformats.org/spreadsheetml/2006/main" count="116" uniqueCount="88">
  <si>
    <t>Gebäudebeschreibung:</t>
  </si>
  <si>
    <t>Raum</t>
  </si>
  <si>
    <t>Bewertung</t>
  </si>
  <si>
    <t>Bewertung Sanierungs-dringlichkeit</t>
  </si>
  <si>
    <t>am</t>
  </si>
  <si>
    <t>Ergebn.</t>
  </si>
  <si>
    <t xml:space="preserve">
Nr.</t>
  </si>
  <si>
    <t xml:space="preserve">
Etage</t>
  </si>
  <si>
    <t xml:space="preserve">
Raum</t>
  </si>
  <si>
    <t xml:space="preserve">
Foto-Nr.</t>
  </si>
  <si>
    <t xml:space="preserve">
Material-probe-Nr.</t>
  </si>
  <si>
    <t xml:space="preserve">
visuelle Bewert.</t>
  </si>
  <si>
    <t xml:space="preserve">
Analysen-ergebnis</t>
  </si>
  <si>
    <t>Asbestprodukte - Bewertung der Dringlichkeit einer Sanierung</t>
  </si>
  <si>
    <t xml:space="preserve">  Gruppe</t>
  </si>
  <si>
    <t xml:space="preserve">  Zeile</t>
  </si>
  <si>
    <t>Firma</t>
  </si>
  <si>
    <t>Gebäude</t>
  </si>
  <si>
    <t>Produkt</t>
  </si>
  <si>
    <t>I</t>
  </si>
  <si>
    <t>Art der Asbestverwendung</t>
  </si>
  <si>
    <t>Spritzasbest</t>
  </si>
  <si>
    <t>Asbesthaltiger Putz</t>
  </si>
  <si>
    <t>Leichte asbesthaltige Platten</t>
  </si>
  <si>
    <t>Sonstige asbesthaltige Produkte</t>
  </si>
  <si>
    <t>II</t>
  </si>
  <si>
    <t>Asbestart</t>
  </si>
  <si>
    <t>Amphibol-Asbeste</t>
  </si>
  <si>
    <t>Sonstige Asbeste</t>
  </si>
  <si>
    <t>III</t>
  </si>
  <si>
    <t>Struktur der Oberfläche des Asbestproduktes</t>
  </si>
  <si>
    <t>Aufgelockerte Faserstruktur</t>
  </si>
  <si>
    <t>Feste Faserstruktur ohne oder mit nicht ausreichend dichter Oberflächenbeschichtung</t>
  </si>
  <si>
    <t>Beschichtete, dichte Oberfläche</t>
  </si>
  <si>
    <t>IV</t>
  </si>
  <si>
    <t>Oberflächenzustand des Asbestproduktes</t>
  </si>
  <si>
    <t>Starke Beschädigungen</t>
  </si>
  <si>
    <t>Leichte Beschädigungen</t>
  </si>
  <si>
    <t>Keine Beschädigungen</t>
  </si>
  <si>
    <t>V</t>
  </si>
  <si>
    <t>Beeinträchtigung des Asbestprodukts von außen</t>
  </si>
  <si>
    <t>Produkt ist durch direkte Zugänglichkeit (Fußboden bis Greifhöhe) Beschädigungen ausgesetzt</t>
  </si>
  <si>
    <t>Am Produkt werden gelegentlich Arbeiten durchgeführt</t>
  </si>
  <si>
    <t>Produkt ist mechanischen Einwirkungen ausgesetzt</t>
  </si>
  <si>
    <t>Produkt ist Erschütterungen ausgesetzt</t>
  </si>
  <si>
    <t>Produkt ist starken klimatischen Wechselbeanspruchungen ausgesetzt</t>
  </si>
  <si>
    <t>Produkt liegt im Bereich stärkerer Luftbewegungen</t>
  </si>
  <si>
    <t>Im Raum mit dem asbesthaltigen Produkt sind starke Luftbewegungen vorhanden</t>
  </si>
  <si>
    <t>Am Produkt kann bei unsachgemäßem Betrieb Abrieb auftreten</t>
  </si>
  <si>
    <t>Das Produkt ist von außen nicht beeinträchtigt</t>
  </si>
  <si>
    <t>VI</t>
  </si>
  <si>
    <t>Raumnutzung</t>
  </si>
  <si>
    <t>Regelmäßig von Kindern, Jugendlichen und Sportlern benutzter Raum</t>
  </si>
  <si>
    <t>Dauernd oder häufig von sonstigen Personen benutzter Raum</t>
  </si>
  <si>
    <t>Zeitweise benutzter Raum</t>
  </si>
  <si>
    <t>Nur selten benutzter Raum</t>
  </si>
  <si>
    <t>VII</t>
  </si>
  <si>
    <t>Lage des Produkts</t>
  </si>
  <si>
    <t>Unmittelbar im Raum</t>
  </si>
  <si>
    <t>Im Lüftungssystem (Auskleidung oder Ummantelung undichter Kanäle) für den Raum</t>
  </si>
  <si>
    <t>Hinter einer abgehängten undichten Decke oder Bekleidung</t>
  </si>
  <si>
    <t>Hinter einer abgehängten dichten Decke oder Bekleidung, hinter staubdichter Unterfangung oder Beschichtung, außerhalb dichter Lüftungskanäle</t>
  </si>
  <si>
    <t>Summe der Bewertungspunkte</t>
  </si>
  <si>
    <t>Sanierung unverzüglich erforderlich (Dringlichkeitsstufe I)</t>
  </si>
  <si>
    <t>Neubewertung mittelfristig erforderlich  (Dringlichkeitsstufe II)</t>
  </si>
  <si>
    <t>Neubewertung langfristig erforderlich (Dringlichkeitsstufe III)</t>
  </si>
  <si>
    <t>Bewertung durch:</t>
  </si>
  <si>
    <t>Datum der Bewertung:</t>
  </si>
  <si>
    <t>Gebäude:</t>
  </si>
  <si>
    <t>Bewertungszahl</t>
  </si>
  <si>
    <t xml:space="preserve">
Bemerkungen / Maßnahmen</t>
  </si>
  <si>
    <t xml:space="preserve">
Potentieller Schadstoff</t>
  </si>
  <si>
    <t xml:space="preserve">
Potenziell schadstoffhaltiges 
Bauteil</t>
  </si>
  <si>
    <t>Firma, Adresse:</t>
  </si>
  <si>
    <t xml:space="preserve">Baujahr: </t>
  </si>
  <si>
    <t>Musterfirma</t>
  </si>
  <si>
    <r>
      <t xml:space="preserve">
Menge
</t>
    </r>
    <r>
      <rPr>
        <sz val="8"/>
        <color indexed="9"/>
        <rFont val="Tahoma"/>
        <family val="2"/>
      </rPr>
      <t>ca.</t>
    </r>
  </si>
  <si>
    <t xml:space="preserve">Aktualisierungsdatum: </t>
  </si>
  <si>
    <t>Datum der Begehung:</t>
  </si>
  <si>
    <t xml:space="preserve">Begehung durch: </t>
  </si>
  <si>
    <t>Gebäudebezeichnung oder - Nr.</t>
  </si>
  <si>
    <t>Name, Firma</t>
  </si>
  <si>
    <t>--</t>
  </si>
  <si>
    <t>Legende: AS = schwachgebundes Asbest, AZ = Asbestzement, AF = festgebundenes Asbestprodukt, Amph = Amphibolasbest, Chrys = Chrysotilasbest, KMF = künstliche Mineralfasern</t>
  </si>
  <si>
    <t>Dieter Hubich</t>
  </si>
  <si>
    <t>Gebäudeschadstoffkataster</t>
  </si>
  <si>
    <t>Bitte diese Spalten nicht löschen!</t>
  </si>
  <si>
    <t>Sie können beliebig viele weitere Zeilen einfügen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</si>
</sst>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[$-407]d/\ mmmm\ yyyy;@"/>
  </numFmts>
  <fonts count="30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9"/>
      <name val="Tahoma"/>
      <family val="2"/>
    </font>
    <font>
      <sz val="8"/>
      <name val="Corbel"/>
      <family val="2"/>
    </font>
    <font>
      <sz val="10"/>
      <name val="Corbel"/>
      <family val="2"/>
    </font>
    <font>
      <b/>
      <sz val="9"/>
      <name val="Corbel"/>
      <family val="2"/>
    </font>
    <font>
      <sz val="9"/>
      <name val="Corbel"/>
      <family val="2"/>
    </font>
    <font>
      <b/>
      <sz val="8"/>
      <name val="Corbel"/>
      <family val="2"/>
    </font>
    <font>
      <sz val="7"/>
      <name val="Corbe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orbel"/>
      <family val="2"/>
    </font>
    <font>
      <sz val="9"/>
      <color theme="1" tint="0.49998000264167786"/>
      <name val="Corbel"/>
      <family val="2"/>
    </font>
    <font>
      <b/>
      <sz val="8"/>
      <color theme="5"/>
      <name val="Arial"/>
      <family val="2"/>
    </font>
    <font>
      <sz val="14"/>
      <color theme="3"/>
      <name val="Corbel"/>
      <family val="2"/>
    </font>
    <font>
      <sz val="8"/>
      <color rgb="FFC00000"/>
      <name val="Arial"/>
      <family val="2"/>
    </font>
    <font>
      <sz val="16"/>
      <color theme="5"/>
      <name val="Tahoma"/>
      <family val="2"/>
    </font>
    <font>
      <sz val="8"/>
      <color theme="0"/>
      <name val="Tahoma"/>
      <family val="2"/>
    </font>
    <font>
      <sz val="10"/>
      <color theme="1" tint="0.49998000264167786"/>
      <name val="Arial"/>
      <family val="2"/>
    </font>
    <font>
      <sz val="8"/>
      <color theme="1" tint="0.49998000264167786"/>
      <name val="Calibri"/>
      <family val="2"/>
      <scheme val="minor"/>
    </font>
    <font>
      <sz val="11"/>
      <color theme="1"/>
      <name val="Calibri"/>
      <family val="2"/>
    </font>
    <font>
      <sz val="11"/>
      <color theme="1" tint="0.5"/>
      <name val="Calibri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dotted"/>
      <bottom/>
    </border>
    <border>
      <left/>
      <right/>
      <top style="dotted"/>
      <bottom/>
    </border>
    <border>
      <left style="medium"/>
      <right style="medium"/>
      <top style="medium"/>
      <bottom style="dotted"/>
    </border>
    <border>
      <left/>
      <right/>
      <top style="medium"/>
      <bottom style="dotted"/>
    </border>
    <border>
      <left style="medium"/>
      <right style="medium"/>
      <top/>
      <bottom style="medium"/>
    </border>
    <border>
      <left style="medium"/>
      <right style="medium"/>
      <top style="dotted"/>
      <bottom style="medium"/>
    </border>
    <border>
      <left/>
      <right/>
      <top style="dotted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dotted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/>
      <right style="medium"/>
      <top style="medium"/>
      <bottom style="thin"/>
    </border>
    <border>
      <left/>
      <right/>
      <top/>
      <bottom style="dotted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4687"/>
      </top>
      <bottom style="thin">
        <color theme="0" tint="-0.349979996681213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004687"/>
      </left>
      <right style="thin">
        <color theme="0"/>
      </right>
      <top/>
      <bottom style="thin">
        <color rgb="FF004687"/>
      </bottom>
    </border>
    <border>
      <left/>
      <right style="thin">
        <color rgb="FF004687"/>
      </right>
      <top/>
      <bottom style="thin">
        <color rgb="FF004687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004687"/>
      </left>
      <right/>
      <top/>
      <bottom/>
    </border>
    <border>
      <left style="thin">
        <color rgb="FF004687"/>
      </left>
      <right style="thin">
        <color rgb="FF004687"/>
      </right>
      <top/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rgb="FF004687"/>
      </left>
      <right style="thin">
        <color rgb="FF004687"/>
      </right>
      <top/>
      <bottom style="thin">
        <color rgb="FF004687"/>
      </bottom>
    </border>
    <border>
      <left style="thin">
        <color rgb="FF004687"/>
      </left>
      <right style="thin">
        <color rgb="FF004687"/>
      </right>
      <top style="thin">
        <color rgb="FF004687"/>
      </top>
      <bottom style="thin">
        <color rgb="FF004687"/>
      </bottom>
    </border>
    <border>
      <left style="medium">
        <color theme="0"/>
      </left>
      <right style="medium">
        <color theme="0"/>
      </right>
      <top/>
      <bottom style="thin">
        <color rgb="FF004687"/>
      </bottom>
    </border>
    <border>
      <left style="medium">
        <color theme="0"/>
      </left>
      <right style="medium">
        <color theme="0"/>
      </right>
      <top style="thin">
        <color rgb="FF004687"/>
      </top>
      <bottom style="thin">
        <color rgb="FF004687"/>
      </bottom>
    </border>
    <border>
      <left style="thin">
        <color theme="3"/>
      </left>
      <right style="thin">
        <color rgb="FF004687"/>
      </right>
      <top style="thin">
        <color rgb="FF004687"/>
      </top>
      <bottom style="thin">
        <color theme="3"/>
      </bottom>
    </border>
    <border>
      <left style="thin">
        <color rgb="FF004687"/>
      </left>
      <right style="thin">
        <color theme="3"/>
      </right>
      <top/>
      <bottom style="thin">
        <color theme="3"/>
      </bottom>
    </border>
    <border>
      <left style="thin">
        <color rgb="FF004687"/>
      </left>
      <right style="medium">
        <color theme="0"/>
      </right>
      <top/>
      <bottom style="thin">
        <color rgb="FF004687"/>
      </bottom>
    </border>
    <border>
      <left style="thin">
        <color rgb="FF004687"/>
      </left>
      <right style="medium">
        <color theme="0"/>
      </right>
      <top style="thin">
        <color rgb="FF004687"/>
      </top>
      <bottom style="thin">
        <color rgb="FF004687"/>
      </bottom>
    </border>
    <border>
      <left style="medium">
        <color theme="0"/>
      </left>
      <right style="medium">
        <color theme="0"/>
      </right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2" borderId="0" xfId="0" applyFont="1" applyFill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center" textRotation="90"/>
    </xf>
    <xf numFmtId="0" fontId="1" fillId="3" borderId="0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/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/>
    <xf numFmtId="0" fontId="0" fillId="3" borderId="0" xfId="0" applyFill="1" applyBorder="1" applyAlignment="1">
      <alignment horizontal="center" textRotation="90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center" textRotation="90"/>
    </xf>
    <xf numFmtId="0" fontId="1" fillId="3" borderId="7" xfId="0" applyFont="1" applyFill="1" applyBorder="1" applyAlignment="1">
      <alignment vertical="center"/>
    </xf>
    <xf numFmtId="0" fontId="0" fillId="3" borderId="2" xfId="0" applyFill="1" applyBorder="1" applyAlignment="1">
      <alignment horizontal="center" textRotation="90"/>
    </xf>
    <xf numFmtId="0" fontId="1" fillId="3" borderId="2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1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1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0" fillId="0" borderId="12" xfId="0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/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30" xfId="0" applyBorder="1"/>
    <xf numFmtId="0" fontId="0" fillId="0" borderId="31" xfId="0" applyBorder="1"/>
    <xf numFmtId="0" fontId="15" fillId="0" borderId="32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0" fontId="10" fillId="0" borderId="0" xfId="0" applyFont="1" applyFill="1" applyBorder="1"/>
    <xf numFmtId="0" fontId="1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textRotation="90"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4" fontId="9" fillId="0" borderId="0" xfId="0" applyNumberFormat="1" applyFont="1" applyFill="1" applyBorder="1" applyAlignment="1">
      <alignment horizontal="left" vertical="top"/>
    </xf>
    <xf numFmtId="0" fontId="12" fillId="0" borderId="33" xfId="0" applyFont="1" applyFill="1" applyBorder="1" applyAlignment="1" applyProtection="1">
      <alignment horizontal="left" vertical="top" wrapText="1"/>
      <protection locked="0"/>
    </xf>
    <xf numFmtId="0" fontId="18" fillId="4" borderId="34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 wrapText="1"/>
    </xf>
    <xf numFmtId="164" fontId="14" fillId="0" borderId="36" xfId="0" applyNumberFormat="1" applyFont="1" applyBorder="1" applyAlignment="1" applyProtection="1">
      <alignment horizontal="center" vertical="top"/>
      <protection locked="0"/>
    </xf>
    <xf numFmtId="1" fontId="12" fillId="0" borderId="36" xfId="0" applyNumberFormat="1" applyFont="1" applyBorder="1" applyAlignment="1" applyProtection="1">
      <alignment horizontal="center" vertical="top"/>
      <protection locked="0"/>
    </xf>
    <xf numFmtId="0" fontId="12" fillId="0" borderId="36" xfId="0" applyFont="1" applyBorder="1" applyAlignment="1" applyProtection="1">
      <alignment vertical="top" wrapText="1"/>
      <protection locked="0"/>
    </xf>
    <xf numFmtId="49" fontId="12" fillId="0" borderId="36" xfId="0" applyNumberFormat="1" applyFont="1" applyBorder="1" applyAlignment="1" applyProtection="1">
      <alignment vertical="top" wrapText="1"/>
      <protection locked="0"/>
    </xf>
    <xf numFmtId="0" fontId="12" fillId="0" borderId="36" xfId="0" applyFont="1" applyBorder="1" applyAlignment="1" applyProtection="1">
      <alignment horizontal="center" vertical="top" wrapText="1"/>
      <protection locked="0"/>
    </xf>
    <xf numFmtId="49" fontId="12" fillId="0" borderId="36" xfId="0" applyNumberFormat="1" applyFont="1" applyBorder="1" applyAlignment="1" applyProtection="1" quotePrefix="1">
      <alignment vertical="top" wrapText="1"/>
      <protection locked="0"/>
    </xf>
    <xf numFmtId="9" fontId="12" fillId="0" borderId="36" xfId="0" applyNumberFormat="1" applyFont="1" applyBorder="1" applyAlignment="1" applyProtection="1">
      <alignment horizontal="center" vertical="top" wrapText="1"/>
      <protection locked="0"/>
    </xf>
    <xf numFmtId="0" fontId="12" fillId="0" borderId="36" xfId="0" applyFont="1" applyBorder="1" applyAlignment="1" applyProtection="1" quotePrefix="1">
      <alignment horizontal="center" vertical="top" wrapText="1"/>
      <protection locked="0"/>
    </xf>
    <xf numFmtId="9" fontId="12" fillId="0" borderId="36" xfId="0" applyNumberFormat="1" applyFont="1" applyBorder="1" applyAlignment="1" applyProtection="1" quotePrefix="1">
      <alignment horizontal="center" vertical="top" wrapText="1"/>
      <protection locked="0"/>
    </xf>
    <xf numFmtId="0" fontId="19" fillId="0" borderId="0" xfId="0" applyFont="1" applyFill="1" applyBorder="1" applyAlignment="1">
      <alignment vertical="top"/>
    </xf>
    <xf numFmtId="0" fontId="20" fillId="0" borderId="0" xfId="0" applyFont="1" applyAlignment="1">
      <alignment horizontal="center" vertical="top"/>
    </xf>
    <xf numFmtId="0" fontId="3" fillId="5" borderId="36" xfId="0" applyFont="1" applyFill="1" applyBorder="1" applyAlignment="1">
      <alignment vertical="top"/>
    </xf>
    <xf numFmtId="0" fontId="0" fillId="0" borderId="29" xfId="0" applyBorder="1" applyAlignment="1">
      <alignment horizontal="center"/>
    </xf>
    <xf numFmtId="0" fontId="0" fillId="0" borderId="0" xfId="0" applyFont="1"/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0" fontId="0" fillId="0" borderId="29" xfId="0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165" fontId="12" fillId="0" borderId="33" xfId="0" applyNumberFormat="1" applyFont="1" applyFill="1" applyBorder="1" applyAlignment="1" applyProtection="1">
      <alignment horizontal="left" vertical="center"/>
      <protection locked="0"/>
    </xf>
    <xf numFmtId="1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7" fillId="6" borderId="40" xfId="0" applyFont="1" applyFill="1" applyBorder="1" applyAlignment="1">
      <alignment horizontal="center" vertical="top"/>
    </xf>
    <xf numFmtId="0" fontId="17" fillId="6" borderId="41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22" fillId="2" borderId="0" xfId="0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0" fontId="2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right" vertical="top"/>
    </xf>
    <xf numFmtId="165" fontId="12" fillId="0" borderId="42" xfId="0" applyNumberFormat="1" applyFont="1" applyFill="1" applyBorder="1" applyAlignment="1" applyProtection="1" quotePrefix="1">
      <alignment horizontal="left" vertical="center"/>
      <protection locked="0"/>
    </xf>
    <xf numFmtId="165" fontId="12" fillId="0" borderId="43" xfId="0" applyNumberFormat="1" applyFont="1" applyFill="1" applyBorder="1" applyAlignment="1" applyProtection="1">
      <alignment horizontal="left" vertical="center"/>
      <protection locked="0"/>
    </xf>
    <xf numFmtId="0" fontId="9" fillId="0" borderId="44" xfId="0" applyFont="1" applyFill="1" applyBorder="1" applyAlignment="1" applyProtection="1">
      <alignment vertical="top" wrapText="1"/>
      <protection locked="0"/>
    </xf>
    <xf numFmtId="0" fontId="9" fillId="0" borderId="45" xfId="0" applyFont="1" applyFill="1" applyBorder="1" applyAlignment="1" applyProtection="1">
      <alignment vertical="top" wrapText="1"/>
      <protection locked="0"/>
    </xf>
    <xf numFmtId="0" fontId="9" fillId="0" borderId="46" xfId="0" applyFont="1" applyFill="1" applyBorder="1" applyAlignment="1" applyProtection="1">
      <alignment vertical="top" wrapText="1"/>
      <protection locked="0"/>
    </xf>
    <xf numFmtId="0" fontId="9" fillId="0" borderId="47" xfId="0" applyFont="1" applyFill="1" applyBorder="1" applyAlignment="1" applyProtection="1">
      <alignment vertical="top" wrapText="1"/>
      <protection locked="0"/>
    </xf>
    <xf numFmtId="0" fontId="9" fillId="0" borderId="48" xfId="0" applyFont="1" applyFill="1" applyBorder="1" applyAlignment="1" applyProtection="1">
      <alignment vertical="top" wrapText="1"/>
      <protection locked="0"/>
    </xf>
    <xf numFmtId="0" fontId="9" fillId="0" borderId="49" xfId="0" applyFont="1" applyFill="1" applyBorder="1" applyAlignment="1" applyProtection="1">
      <alignment vertical="top" wrapText="1"/>
      <protection locked="0"/>
    </xf>
    <xf numFmtId="0" fontId="12" fillId="0" borderId="42" xfId="0" applyFont="1" applyFill="1" applyBorder="1" applyAlignment="1" applyProtection="1">
      <alignment vertical="top"/>
      <protection locked="0"/>
    </xf>
    <xf numFmtId="0" fontId="10" fillId="0" borderId="50" xfId="0" applyFont="1" applyFill="1" applyBorder="1" applyProtection="1">
      <protection locked="0"/>
    </xf>
    <xf numFmtId="0" fontId="10" fillId="0" borderId="43" xfId="0" applyFont="1" applyFill="1" applyBorder="1" applyProtection="1">
      <protection locked="0"/>
    </xf>
    <xf numFmtId="0" fontId="23" fillId="0" borderId="0" xfId="0" applyFont="1" applyAlignment="1">
      <alignment horizontal="center"/>
    </xf>
    <xf numFmtId="0" fontId="24" fillId="4" borderId="51" xfId="0" applyFont="1" applyFill="1" applyBorder="1" applyAlignment="1">
      <alignment horizontal="center" vertical="top" wrapText="1"/>
    </xf>
    <xf numFmtId="0" fontId="24" fillId="4" borderId="52" xfId="0" applyFont="1" applyFill="1" applyBorder="1" applyAlignment="1">
      <alignment horizontal="center" vertical="top" wrapText="1"/>
    </xf>
    <xf numFmtId="0" fontId="24" fillId="4" borderId="53" xfId="0" applyFont="1" applyFill="1" applyBorder="1" applyAlignment="1">
      <alignment horizontal="center" vertical="top" wrapText="1"/>
    </xf>
    <xf numFmtId="0" fontId="24" fillId="4" borderId="54" xfId="0" applyFont="1" applyFill="1" applyBorder="1" applyAlignment="1">
      <alignment horizontal="center" vertical="top" wrapText="1"/>
    </xf>
    <xf numFmtId="0" fontId="12" fillId="0" borderId="42" xfId="0" applyFont="1" applyFill="1" applyBorder="1" applyAlignment="1" applyProtection="1">
      <alignment vertical="top" wrapText="1"/>
      <protection locked="0"/>
    </xf>
    <xf numFmtId="0" fontId="0" fillId="0" borderId="50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24" fillId="4" borderId="55" xfId="0" applyFont="1" applyFill="1" applyBorder="1" applyAlignment="1">
      <alignment horizontal="center" vertical="top" wrapText="1"/>
    </xf>
    <xf numFmtId="0" fontId="24" fillId="4" borderId="56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right" vertical="top"/>
    </xf>
    <xf numFmtId="49" fontId="12" fillId="0" borderId="42" xfId="0" applyNumberFormat="1" applyFont="1" applyFill="1" applyBorder="1" applyAlignment="1" applyProtection="1">
      <alignment horizontal="left" vertical="top"/>
      <protection locked="0"/>
    </xf>
    <xf numFmtId="49" fontId="0" fillId="0" borderId="50" xfId="0" applyNumberFormat="1" applyBorder="1" applyAlignment="1">
      <alignment vertical="top"/>
    </xf>
    <xf numFmtId="49" fontId="0" fillId="0" borderId="43" xfId="0" applyNumberFormat="1" applyBorder="1" applyAlignment="1">
      <alignment vertical="top"/>
    </xf>
    <xf numFmtId="0" fontId="24" fillId="4" borderId="57" xfId="0" applyFont="1" applyFill="1" applyBorder="1" applyAlignment="1">
      <alignment horizontal="center" vertical="top" wrapText="1"/>
    </xf>
    <xf numFmtId="0" fontId="24" fillId="4" borderId="58" xfId="0" applyFont="1" applyFill="1" applyBorder="1" applyAlignment="1">
      <alignment horizontal="center" vertical="top" wrapText="1"/>
    </xf>
    <xf numFmtId="0" fontId="24" fillId="4" borderId="59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6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 textRotation="90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/>
    <xf numFmtId="0" fontId="0" fillId="0" borderId="17" xfId="0" applyBorder="1"/>
    <xf numFmtId="0" fontId="1" fillId="0" borderId="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53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9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5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52"/>
        </patternFill>
      </fill>
      <border/>
    </dxf>
    <dxf>
      <fill>
        <patternFill>
          <bgColor indexed="9"/>
        </patternFill>
      </fill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52"/>
        </patternFill>
      </fill>
      <border/>
    </dxf>
    <dxf>
      <font>
        <b/>
        <i val="0"/>
        <color indexed="9"/>
        <condense val="0"/>
        <extend val="0"/>
      </font>
      <fill>
        <patternFill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C0C0C0"/>
      <rgbColor rgb="00FFFFCC"/>
      <rgbColor rgb="00969696"/>
      <rgbColor rgb="00808080"/>
      <rgbColor rgb="004D4D4D"/>
      <rgbColor rgb="000066CC"/>
      <rgbColor rgb="00CCCCFF"/>
      <rgbColor rgb="00FF66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0</xdr:row>
      <xdr:rowOff>28575</xdr:rowOff>
    </xdr:from>
    <xdr:to>
      <xdr:col>18</xdr:col>
      <xdr:colOff>409575</xdr:colOff>
      <xdr:row>0</xdr:row>
      <xdr:rowOff>228600</xdr:rowOff>
    </xdr:to>
    <xdr:pic>
      <xdr:nvPicPr>
        <xdr:cNvPr id="2091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72550" y="28575"/>
          <a:ext cx="800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428625</xdr:colOff>
      <xdr:row>11</xdr:row>
      <xdr:rowOff>28575</xdr:rowOff>
    </xdr:from>
    <xdr:to>
      <xdr:col>19</xdr:col>
      <xdr:colOff>19050</xdr:colOff>
      <xdr:row>28</xdr:row>
      <xdr:rowOff>47625</xdr:rowOff>
    </xdr:to>
    <xdr:grpSp>
      <xdr:nvGrpSpPr>
        <xdr:cNvPr id="2092" name="Gruppieren 4"/>
        <xdr:cNvGrpSpPr>
          <a:grpSpLocks/>
        </xdr:cNvGrpSpPr>
      </xdr:nvGrpSpPr>
      <xdr:grpSpPr bwMode="auto">
        <a:xfrm>
          <a:off x="5162550" y="2076450"/>
          <a:ext cx="4648200" cy="2514600"/>
          <a:chOff x="5223787" y="2190750"/>
          <a:chExt cx="4721384" cy="2514600"/>
        </a:xfrm>
      </xdr:grpSpPr>
      <xdr:sp macro="" textlink="">
        <xdr:nvSpPr>
          <xdr:cNvPr id="2093" name="Rechteck 1"/>
          <xdr:cNvSpPr>
            <a:spLocks noChangeArrowheads="1"/>
          </xdr:cNvSpPr>
        </xdr:nvSpPr>
        <xdr:spPr bwMode="auto">
          <a:xfrm>
            <a:off x="9056370" y="2190750"/>
            <a:ext cx="888801" cy="2514600"/>
          </a:xfrm>
          <a:prstGeom prst="rect">
            <a:avLst/>
          </a:prstGeom>
          <a:noFill/>
          <a:ln w="9525" algn="ctr">
            <a:solidFill>
              <a:srgbClr val="C00000"/>
            </a:solidFill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" name="Textfeld 2"/>
          <xdr:cNvSpPr txBox="1"/>
        </xdr:nvSpPr>
        <xdr:spPr>
          <a:xfrm>
            <a:off x="5223787" y="2991021"/>
            <a:ext cx="3615400" cy="953662"/>
          </a:xfrm>
          <a:prstGeom prst="rect">
            <a:avLst/>
          </a:prstGeom>
          <a:solidFill>
            <a:srgbClr val="FFFFFF">
              <a:alpha val="85000"/>
            </a:srgbClr>
          </a:solidFill>
          <a:ln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de-DE" sz="1100"/>
              <a:t>Für eine</a:t>
            </a:r>
            <a:r>
              <a:rPr lang="de-DE" sz="1100" baseline="0"/>
              <a:t> Bewertung der</a:t>
            </a:r>
            <a:r>
              <a:rPr lang="de-DE" sz="1100"/>
              <a:t> Sanierungsdringlichkeit nach der </a:t>
            </a:r>
          </a:p>
          <a:p>
            <a:r>
              <a:rPr lang="de-DE" sz="1100"/>
              <a:t>der Asbestrichtlinie</a:t>
            </a:r>
            <a:r>
              <a:rPr lang="de-DE" sz="1100" baseline="0"/>
              <a:t>, können Sie per Doppelklick </a:t>
            </a:r>
          </a:p>
          <a:p>
            <a:r>
              <a:rPr lang="de-DE" sz="1100" baseline="0"/>
              <a:t>in diesem Bereich die entsprechenden Formulare aufrufen.</a:t>
            </a:r>
          </a:p>
          <a:p>
            <a:endParaRPr lang="de-DE" sz="1100" baseline="0"/>
          </a:p>
          <a:p>
            <a:r>
              <a:rPr lang="de-DE" sz="110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(Bitte diesen Hinweis löschen)</a:t>
            </a:r>
          </a:p>
        </xdr:txBody>
      </xdr:sp>
      <xdr:sp macro="" textlink="">
        <xdr:nvSpPr>
          <xdr:cNvPr id="2095" name="Pfeil nach rechts 3"/>
          <xdr:cNvSpPr>
            <a:spLocks noChangeArrowheads="1"/>
          </xdr:cNvSpPr>
        </xdr:nvSpPr>
        <xdr:spPr bwMode="auto">
          <a:xfrm>
            <a:off x="8725874" y="3181502"/>
            <a:ext cx="362366" cy="317468"/>
          </a:xfrm>
          <a:prstGeom prst="rightArrow">
            <a:avLst>
              <a:gd name="adj1" fmla="val 50000"/>
              <a:gd name="adj2" fmla="val 50002"/>
            </a:avLst>
          </a:prstGeom>
          <a:solidFill>
            <a:srgbClr val="FFFFFF"/>
          </a:solidFill>
          <a:ln w="9525" algn="ctr">
            <a:solidFill>
              <a:srgbClr val="C00000"/>
            </a:solidFill>
            <a:round/>
            <a:headEnd type="none"/>
            <a:tailEnd type="none"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</xdr:colOff>
      <xdr:row>0</xdr:row>
      <xdr:rowOff>28575</xdr:rowOff>
    </xdr:from>
    <xdr:to>
      <xdr:col>18</xdr:col>
      <xdr:colOff>409575</xdr:colOff>
      <xdr:row>0</xdr:row>
      <xdr:rowOff>228600</xdr:rowOff>
    </xdr:to>
    <xdr:pic>
      <xdr:nvPicPr>
        <xdr:cNvPr id="3079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972550" y="28575"/>
          <a:ext cx="8001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T29"/>
  <sheetViews>
    <sheetView showGridLines="0" tabSelected="1" zoomScale="130" zoomScaleNormal="130" zoomScaleSheetLayoutView="120" workbookViewId="0" topLeftCell="F1">
      <selection activeCell="I2" sqref="I2:M2"/>
    </sheetView>
  </sheetViews>
  <sheetFormatPr defaultColWidth="11.421875" defaultRowHeight="12.75"/>
  <cols>
    <col min="1" max="5" width="11.421875" style="1" hidden="1" customWidth="1"/>
    <col min="6" max="6" width="3.00390625" style="1" customWidth="1"/>
    <col min="7" max="7" width="5.57421875" style="1" customWidth="1"/>
    <col min="8" max="8" width="13.421875" style="1" customWidth="1"/>
    <col min="9" max="9" width="26.8515625" style="1" customWidth="1"/>
    <col min="10" max="10" width="10.7109375" style="1" customWidth="1"/>
    <col min="11" max="11" width="11.421875" style="1" customWidth="1"/>
    <col min="12" max="12" width="9.7109375" style="1" customWidth="1"/>
    <col min="13" max="13" width="8.421875" style="1" customWidth="1"/>
    <col min="14" max="14" width="7.28125" style="1" customWidth="1"/>
    <col min="15" max="15" width="11.8515625" style="1" customWidth="1"/>
    <col min="16" max="16" width="25.57421875" style="1" customWidth="1"/>
    <col min="17" max="17" width="0.5625" style="1" customWidth="1"/>
    <col min="18" max="18" width="6.00390625" style="1" customWidth="1"/>
    <col min="19" max="19" width="6.421875" style="1" customWidth="1"/>
    <col min="20" max="20" width="9.140625" style="1" customWidth="1"/>
    <col min="21" max="16384" width="11.421875" style="1" customWidth="1"/>
  </cols>
  <sheetData>
    <row r="1" spans="1:19" ht="32.25" customHeight="1">
      <c r="A1" s="132" t="s">
        <v>86</v>
      </c>
      <c r="B1" s="132"/>
      <c r="C1" s="132"/>
      <c r="D1" s="132"/>
      <c r="E1" s="132"/>
      <c r="F1" s="115" t="s">
        <v>85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9"/>
      <c r="S1" s="69"/>
    </row>
    <row r="2" spans="6:19" ht="12.75" customHeight="1">
      <c r="F2" s="118" t="s">
        <v>73</v>
      </c>
      <c r="G2" s="118"/>
      <c r="H2" s="118"/>
      <c r="I2" s="129" t="s">
        <v>75</v>
      </c>
      <c r="J2" s="130"/>
      <c r="K2" s="130"/>
      <c r="L2" s="130"/>
      <c r="M2" s="131"/>
      <c r="N2" s="70"/>
      <c r="O2" s="97" t="s">
        <v>68</v>
      </c>
      <c r="P2" s="137" t="s">
        <v>80</v>
      </c>
      <c r="Q2" s="138"/>
      <c r="R2" s="138"/>
      <c r="S2" s="139"/>
    </row>
    <row r="3" spans="6:19" ht="3.75" customHeight="1">
      <c r="F3" s="71"/>
      <c r="G3" s="71"/>
      <c r="H3" s="71"/>
      <c r="I3" s="73"/>
      <c r="J3" s="71"/>
      <c r="K3" s="68"/>
      <c r="L3" s="74"/>
      <c r="M3" s="74"/>
      <c r="N3" s="74"/>
      <c r="O3" s="75"/>
      <c r="P3" s="76"/>
      <c r="Q3" s="72"/>
      <c r="R3" s="72"/>
      <c r="S3" s="72"/>
    </row>
    <row r="4" spans="6:19" ht="13.5" customHeight="1">
      <c r="F4" s="118" t="s">
        <v>0</v>
      </c>
      <c r="G4" s="118"/>
      <c r="H4" s="118"/>
      <c r="I4" s="123"/>
      <c r="J4" s="124"/>
      <c r="K4" s="124"/>
      <c r="L4" s="124"/>
      <c r="M4" s="125"/>
      <c r="N4" s="77"/>
      <c r="O4" s="114" t="s">
        <v>74</v>
      </c>
      <c r="P4" s="85">
        <v>1965</v>
      </c>
      <c r="Q4" s="68"/>
      <c r="R4" s="78"/>
      <c r="S4" s="68"/>
    </row>
    <row r="5" spans="6:19" ht="12.75" customHeight="1">
      <c r="F5" s="118"/>
      <c r="G5" s="118"/>
      <c r="H5" s="118"/>
      <c r="I5" s="126"/>
      <c r="J5" s="127"/>
      <c r="K5" s="127"/>
      <c r="L5" s="127"/>
      <c r="M5" s="128"/>
      <c r="N5" s="77"/>
      <c r="O5" s="79"/>
      <c r="P5" s="80"/>
      <c r="Q5" s="68"/>
      <c r="R5" s="78"/>
      <c r="S5" s="68"/>
    </row>
    <row r="6" spans="6:19" ht="3" customHeight="1">
      <c r="F6" s="73"/>
      <c r="G6" s="73"/>
      <c r="H6" s="73"/>
      <c r="I6" s="77"/>
      <c r="J6" s="77"/>
      <c r="K6" s="77"/>
      <c r="L6" s="77"/>
      <c r="M6" s="77"/>
      <c r="N6" s="77"/>
      <c r="O6" s="79"/>
      <c r="P6" s="80"/>
      <c r="Q6" s="68"/>
      <c r="R6" s="78"/>
      <c r="S6" s="68"/>
    </row>
    <row r="7" spans="6:19" ht="12.75" customHeight="1">
      <c r="F7" s="118" t="s">
        <v>78</v>
      </c>
      <c r="G7" s="118"/>
      <c r="H7" s="118"/>
      <c r="I7" s="110"/>
      <c r="J7" s="120" t="s">
        <v>77</v>
      </c>
      <c r="K7" s="120"/>
      <c r="L7" s="121" t="s">
        <v>82</v>
      </c>
      <c r="M7" s="122"/>
      <c r="N7" s="120" t="s">
        <v>79</v>
      </c>
      <c r="O7" s="142"/>
      <c r="P7" s="143" t="s">
        <v>81</v>
      </c>
      <c r="Q7" s="144"/>
      <c r="R7" s="144"/>
      <c r="S7" s="145"/>
    </row>
    <row r="8" spans="6:19" ht="3" customHeight="1">
      <c r="F8" s="71"/>
      <c r="G8" s="71"/>
      <c r="H8" s="71"/>
      <c r="I8" s="68"/>
      <c r="J8" s="82"/>
      <c r="K8" s="83"/>
      <c r="L8" s="68"/>
      <c r="M8" s="68"/>
      <c r="N8" s="75"/>
      <c r="O8" s="81"/>
      <c r="P8" s="84"/>
      <c r="Q8" s="68"/>
      <c r="R8" s="69"/>
      <c r="S8" s="79"/>
    </row>
    <row r="9" spans="6:19" ht="17.25" customHeight="1">
      <c r="F9" s="119" t="s">
        <v>83</v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61"/>
      <c r="R9" s="62"/>
      <c r="S9" s="64"/>
    </row>
    <row r="10" spans="6:19" s="2" customFormat="1" ht="37.5" customHeight="1">
      <c r="F10" s="146" t="s">
        <v>6</v>
      </c>
      <c r="G10" s="135" t="s">
        <v>7</v>
      </c>
      <c r="H10" s="135" t="s">
        <v>8</v>
      </c>
      <c r="I10" s="148" t="s">
        <v>72</v>
      </c>
      <c r="J10" s="135" t="s">
        <v>71</v>
      </c>
      <c r="K10" s="135" t="s">
        <v>76</v>
      </c>
      <c r="L10" s="135" t="s">
        <v>9</v>
      </c>
      <c r="M10" s="135" t="s">
        <v>10</v>
      </c>
      <c r="N10" s="135" t="s">
        <v>11</v>
      </c>
      <c r="O10" s="135" t="s">
        <v>12</v>
      </c>
      <c r="P10" s="133" t="s">
        <v>70</v>
      </c>
      <c r="Q10" s="112"/>
      <c r="R10" s="140" t="s">
        <v>3</v>
      </c>
      <c r="S10" s="141"/>
    </row>
    <row r="11" spans="1:20" s="2" customFormat="1" ht="12.75" customHeight="1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147"/>
      <c r="G11" s="136"/>
      <c r="H11" s="136"/>
      <c r="I11" s="135"/>
      <c r="J11" s="136"/>
      <c r="K11" s="136"/>
      <c r="L11" s="136"/>
      <c r="M11" s="136"/>
      <c r="N11" s="136"/>
      <c r="O11" s="136"/>
      <c r="P11" s="134"/>
      <c r="Q11" s="113"/>
      <c r="R11" s="86" t="s">
        <v>4</v>
      </c>
      <c r="S11" s="87" t="s">
        <v>5</v>
      </c>
      <c r="T11" s="47"/>
    </row>
    <row r="12" spans="6:19" ht="4.5" customHeight="1"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7"/>
    </row>
    <row r="13" spans="1:20" ht="12">
      <c r="A13" s="99"/>
      <c r="B13" s="99"/>
      <c r="C13" s="99"/>
      <c r="D13" s="99"/>
      <c r="E13" s="99"/>
      <c r="F13" s="90">
        <v>1</v>
      </c>
      <c r="G13" s="90"/>
      <c r="H13" s="91"/>
      <c r="I13" s="90"/>
      <c r="J13" s="92"/>
      <c r="K13" s="91"/>
      <c r="L13" s="92"/>
      <c r="M13" s="93"/>
      <c r="N13" s="94"/>
      <c r="O13" s="95"/>
      <c r="P13" s="90"/>
      <c r="Q13" s="63"/>
      <c r="R13" s="88"/>
      <c r="S13" s="111"/>
      <c r="T13" s="46"/>
    </row>
    <row r="14" spans="1:20" ht="12">
      <c r="A14" s="99"/>
      <c r="B14" s="99"/>
      <c r="C14" s="99"/>
      <c r="D14" s="99"/>
      <c r="E14" s="99"/>
      <c r="F14" s="90">
        <v>2</v>
      </c>
      <c r="G14" s="90"/>
      <c r="H14" s="91"/>
      <c r="I14" s="90"/>
      <c r="J14" s="92"/>
      <c r="K14" s="91"/>
      <c r="L14" s="92"/>
      <c r="M14" s="93"/>
      <c r="N14" s="94"/>
      <c r="O14" s="95"/>
      <c r="P14" s="90"/>
      <c r="Q14" s="63"/>
      <c r="R14" s="88"/>
      <c r="S14" s="89"/>
      <c r="T14" s="46"/>
    </row>
    <row r="15" spans="1:20" ht="12">
      <c r="A15" s="99"/>
      <c r="B15" s="99"/>
      <c r="C15" s="99"/>
      <c r="D15" s="99"/>
      <c r="E15" s="99"/>
      <c r="F15" s="90">
        <v>3</v>
      </c>
      <c r="G15" s="90"/>
      <c r="H15" s="91"/>
      <c r="I15" s="90"/>
      <c r="J15" s="92"/>
      <c r="K15" s="91"/>
      <c r="L15" s="92"/>
      <c r="M15" s="93"/>
      <c r="N15" s="94"/>
      <c r="O15" s="95"/>
      <c r="P15" s="90"/>
      <c r="Q15" s="63"/>
      <c r="R15" s="88"/>
      <c r="S15" s="89"/>
      <c r="T15" s="46"/>
    </row>
    <row r="16" spans="1:20" ht="12">
      <c r="A16" s="99"/>
      <c r="B16" s="99"/>
      <c r="C16" s="99"/>
      <c r="D16" s="99"/>
      <c r="E16" s="99"/>
      <c r="F16" s="90">
        <v>4</v>
      </c>
      <c r="G16" s="90"/>
      <c r="H16" s="91"/>
      <c r="I16" s="90"/>
      <c r="J16" s="92"/>
      <c r="K16" s="91"/>
      <c r="L16" s="92"/>
      <c r="M16" s="93"/>
      <c r="N16" s="96"/>
      <c r="O16" s="95"/>
      <c r="P16" s="90"/>
      <c r="Q16" s="63"/>
      <c r="R16" s="88"/>
      <c r="S16" s="89"/>
      <c r="T16" s="46"/>
    </row>
    <row r="17" spans="1:20" ht="12">
      <c r="A17" s="99"/>
      <c r="B17" s="99"/>
      <c r="C17" s="99"/>
      <c r="D17" s="99"/>
      <c r="E17" s="99"/>
      <c r="F17" s="90">
        <v>5</v>
      </c>
      <c r="G17" s="90"/>
      <c r="H17" s="91"/>
      <c r="I17" s="90"/>
      <c r="J17" s="92"/>
      <c r="K17" s="91"/>
      <c r="L17" s="95"/>
      <c r="M17" s="93"/>
      <c r="N17" s="94"/>
      <c r="O17" s="95"/>
      <c r="P17" s="90"/>
      <c r="Q17" s="63"/>
      <c r="R17" s="88"/>
      <c r="S17" s="89"/>
      <c r="T17" s="46"/>
    </row>
    <row r="18" spans="1:20" ht="12">
      <c r="A18" s="99"/>
      <c r="B18" s="99"/>
      <c r="C18" s="99"/>
      <c r="D18" s="99"/>
      <c r="E18" s="99"/>
      <c r="F18" s="90">
        <v>6</v>
      </c>
      <c r="G18" s="90"/>
      <c r="H18" s="91"/>
      <c r="I18" s="90"/>
      <c r="J18" s="92"/>
      <c r="K18" s="91"/>
      <c r="L18" s="95"/>
      <c r="M18" s="93"/>
      <c r="N18" s="94"/>
      <c r="O18" s="95"/>
      <c r="P18" s="90"/>
      <c r="Q18" s="63"/>
      <c r="R18" s="88"/>
      <c r="S18" s="89"/>
      <c r="T18" s="46"/>
    </row>
    <row r="19" spans="1:20" ht="12">
      <c r="A19" s="99"/>
      <c r="B19" s="99"/>
      <c r="C19" s="99"/>
      <c r="D19" s="99"/>
      <c r="E19" s="99"/>
      <c r="F19" s="90">
        <v>7</v>
      </c>
      <c r="G19" s="90"/>
      <c r="H19" s="91"/>
      <c r="I19" s="90"/>
      <c r="J19" s="92"/>
      <c r="K19" s="91"/>
      <c r="L19" s="92"/>
      <c r="M19" s="91"/>
      <c r="N19" s="96"/>
      <c r="O19" s="92"/>
      <c r="P19" s="90"/>
      <c r="Q19" s="63"/>
      <c r="R19" s="88"/>
      <c r="S19" s="89"/>
      <c r="T19" s="46"/>
    </row>
    <row r="20" spans="1:20" ht="12">
      <c r="A20" s="99"/>
      <c r="B20" s="99"/>
      <c r="C20" s="99"/>
      <c r="D20" s="99"/>
      <c r="E20" s="99"/>
      <c r="F20" s="90">
        <v>8</v>
      </c>
      <c r="G20" s="90"/>
      <c r="H20" s="91"/>
      <c r="I20" s="90"/>
      <c r="J20" s="92"/>
      <c r="K20" s="91"/>
      <c r="L20" s="95"/>
      <c r="M20" s="93"/>
      <c r="N20" s="94"/>
      <c r="O20" s="95"/>
      <c r="P20" s="90"/>
      <c r="Q20" s="63"/>
      <c r="R20" s="88"/>
      <c r="S20" s="89"/>
      <c r="T20" s="46"/>
    </row>
    <row r="21" spans="1:20" ht="12">
      <c r="A21" s="99"/>
      <c r="B21" s="99"/>
      <c r="C21" s="99"/>
      <c r="D21" s="99"/>
      <c r="E21" s="99"/>
      <c r="F21" s="90">
        <v>9</v>
      </c>
      <c r="G21" s="90"/>
      <c r="H21" s="91"/>
      <c r="I21" s="90"/>
      <c r="J21" s="92"/>
      <c r="K21" s="91"/>
      <c r="L21" s="95"/>
      <c r="M21" s="93"/>
      <c r="N21" s="94"/>
      <c r="O21" s="95"/>
      <c r="P21" s="90"/>
      <c r="Q21" s="63"/>
      <c r="R21" s="88"/>
      <c r="S21" s="89"/>
      <c r="T21" s="46"/>
    </row>
    <row r="22" spans="1:20" ht="12">
      <c r="A22" s="99"/>
      <c r="B22" s="99"/>
      <c r="C22" s="99"/>
      <c r="D22" s="99"/>
      <c r="E22" s="99"/>
      <c r="F22" s="90">
        <v>10</v>
      </c>
      <c r="G22" s="90"/>
      <c r="H22" s="91"/>
      <c r="I22" s="90"/>
      <c r="J22" s="92"/>
      <c r="K22" s="91"/>
      <c r="L22" s="95"/>
      <c r="M22" s="93"/>
      <c r="N22" s="94"/>
      <c r="O22" s="95"/>
      <c r="P22" s="90"/>
      <c r="Q22" s="63"/>
      <c r="R22" s="88"/>
      <c r="S22" s="89"/>
      <c r="T22" s="46"/>
    </row>
    <row r="23" spans="1:20" ht="12">
      <c r="A23" s="99"/>
      <c r="B23" s="99"/>
      <c r="C23" s="99"/>
      <c r="D23" s="99"/>
      <c r="E23" s="99"/>
      <c r="F23" s="90">
        <v>11</v>
      </c>
      <c r="G23" s="90"/>
      <c r="H23" s="91"/>
      <c r="I23" s="90"/>
      <c r="J23" s="92"/>
      <c r="K23" s="91"/>
      <c r="L23" s="95"/>
      <c r="M23" s="93"/>
      <c r="N23" s="94"/>
      <c r="O23" s="95"/>
      <c r="P23" s="90"/>
      <c r="Q23" s="63"/>
      <c r="R23" s="88"/>
      <c r="S23" s="89"/>
      <c r="T23" s="46"/>
    </row>
    <row r="24" spans="1:20" ht="12">
      <c r="A24" s="99"/>
      <c r="B24" s="99"/>
      <c r="C24" s="99"/>
      <c r="D24" s="99"/>
      <c r="E24" s="99"/>
      <c r="F24" s="90">
        <v>12</v>
      </c>
      <c r="G24" s="90"/>
      <c r="H24" s="91"/>
      <c r="I24" s="90"/>
      <c r="J24" s="92"/>
      <c r="K24" s="91"/>
      <c r="L24" s="95"/>
      <c r="M24" s="93"/>
      <c r="N24" s="94"/>
      <c r="O24" s="95"/>
      <c r="P24" s="90"/>
      <c r="Q24" s="63"/>
      <c r="R24" s="88"/>
      <c r="S24" s="89"/>
      <c r="T24" s="46"/>
    </row>
    <row r="25" spans="1:20" ht="12">
      <c r="A25" s="99"/>
      <c r="B25" s="99"/>
      <c r="C25" s="99"/>
      <c r="D25" s="99"/>
      <c r="E25" s="99"/>
      <c r="F25" s="90">
        <v>13</v>
      </c>
      <c r="G25" s="90"/>
      <c r="H25" s="91"/>
      <c r="I25" s="90"/>
      <c r="J25" s="92"/>
      <c r="K25" s="91"/>
      <c r="L25" s="95"/>
      <c r="M25" s="93"/>
      <c r="N25" s="94"/>
      <c r="O25" s="95"/>
      <c r="P25" s="90"/>
      <c r="Q25" s="63"/>
      <c r="R25" s="88"/>
      <c r="S25" s="89"/>
      <c r="T25" s="46"/>
    </row>
    <row r="26" spans="1:20" ht="12">
      <c r="A26" s="99"/>
      <c r="B26" s="99"/>
      <c r="C26" s="99"/>
      <c r="D26" s="99"/>
      <c r="E26" s="99"/>
      <c r="F26" s="90">
        <v>14</v>
      </c>
      <c r="G26" s="90"/>
      <c r="H26" s="91"/>
      <c r="I26" s="90"/>
      <c r="J26" s="92"/>
      <c r="K26" s="91"/>
      <c r="L26" s="95"/>
      <c r="M26" s="93"/>
      <c r="N26" s="94"/>
      <c r="O26" s="95"/>
      <c r="P26" s="90"/>
      <c r="Q26" s="63"/>
      <c r="R26" s="88"/>
      <c r="S26" s="89"/>
      <c r="T26" s="46"/>
    </row>
    <row r="27" spans="1:20" ht="12">
      <c r="A27" s="99"/>
      <c r="B27" s="99"/>
      <c r="C27" s="99"/>
      <c r="D27" s="99"/>
      <c r="E27" s="99"/>
      <c r="F27" s="90">
        <v>15</v>
      </c>
      <c r="G27" s="90"/>
      <c r="H27" s="91"/>
      <c r="I27" s="90"/>
      <c r="J27" s="92"/>
      <c r="K27" s="91"/>
      <c r="L27" s="95"/>
      <c r="M27" s="93"/>
      <c r="N27" s="94"/>
      <c r="O27" s="95"/>
      <c r="P27" s="90"/>
      <c r="Q27" s="63"/>
      <c r="R27" s="88"/>
      <c r="S27" s="89"/>
      <c r="T27" s="46"/>
    </row>
    <row r="28" spans="1:20" ht="12">
      <c r="A28" s="99"/>
      <c r="B28" s="99"/>
      <c r="C28" s="99"/>
      <c r="D28" s="99"/>
      <c r="E28" s="99"/>
      <c r="F28" s="90"/>
      <c r="G28" s="90"/>
      <c r="H28" s="91"/>
      <c r="I28" s="90"/>
      <c r="J28" s="92"/>
      <c r="K28" s="91"/>
      <c r="L28" s="95"/>
      <c r="M28" s="93"/>
      <c r="N28" s="94"/>
      <c r="O28" s="95"/>
      <c r="P28" s="90"/>
      <c r="Q28" s="63"/>
      <c r="R28" s="88"/>
      <c r="S28" s="89"/>
      <c r="T28" s="46"/>
    </row>
    <row r="29" spans="6:19" ht="12.75">
      <c r="F29" s="117" t="s">
        <v>87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</sheetData>
  <sheetProtection sheet="1" insertHyperlinks="0"/>
  <mergeCells count="24">
    <mergeCell ref="A1:E1"/>
    <mergeCell ref="P10:P11"/>
    <mergeCell ref="O10:O11"/>
    <mergeCell ref="P2:S2"/>
    <mergeCell ref="N10:N11"/>
    <mergeCell ref="M10:M11"/>
    <mergeCell ref="R10:S10"/>
    <mergeCell ref="N7:O7"/>
    <mergeCell ref="P7:S7"/>
    <mergeCell ref="H10:H11"/>
    <mergeCell ref="G10:G11"/>
    <mergeCell ref="F10:F11"/>
    <mergeCell ref="L10:L11"/>
    <mergeCell ref="K10:K11"/>
    <mergeCell ref="J10:J11"/>
    <mergeCell ref="I10:I11"/>
    <mergeCell ref="F2:H2"/>
    <mergeCell ref="F9:P9"/>
    <mergeCell ref="F7:H7"/>
    <mergeCell ref="J7:K7"/>
    <mergeCell ref="L7:M7"/>
    <mergeCell ref="I4:M5"/>
    <mergeCell ref="I2:M2"/>
    <mergeCell ref="F4:H5"/>
  </mergeCells>
  <conditionalFormatting sqref="S13:S28">
    <cfRule type="cellIs" priority="1" dxfId="2" operator="equal" stopIfTrue="1">
      <formula>1</formula>
    </cfRule>
    <cfRule type="cellIs" priority="2" dxfId="7" operator="equal" stopIfTrue="1">
      <formula>2</formula>
    </cfRule>
    <cfRule type="cellIs" priority="3" dxfId="0" operator="equal" stopIfTrue="1">
      <formula>3</formula>
    </cfRule>
  </conditionalFormatting>
  <conditionalFormatting sqref="R13:R28">
    <cfRule type="expression" priority="4" dxfId="5" stopIfTrue="1">
      <formula>T13=0</formula>
    </cfRule>
    <cfRule type="expression" priority="5" dxfId="3" stopIfTrue="1">
      <formula>AND(S13=2,$T$11-T13&gt;730)</formula>
    </cfRule>
    <cfRule type="expression" priority="6" dxfId="3" stopIfTrue="1">
      <formula>AND(S13=3,$T$11-T13&gt;1825)</formula>
    </cfRule>
  </conditionalFormatting>
  <printOptions/>
  <pageMargins left="0.3937007874015748" right="0.3937007874015748" top="0.3937007874015748" bottom="0.6299212598425197" header="0.31496062992125984" footer="0.3937007874015748"/>
  <pageSetup fitToHeight="2" fitToWidth="1" horizontalDpi="600" verticalDpi="600" orientation="landscape" paperSize="9" scale="96" r:id="rId2"/>
  <headerFooter>
    <oddFooter>&amp;L&amp;"Corbel,Standard"&amp;6© Risolva GmbH, Carl-Zeiss-Straße 18, 72555 Metzingen,www.risolva.de
Druckdatum: &amp;D&amp;R&amp;"Corbel,Standard"&amp;6Seite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29"/>
  <sheetViews>
    <sheetView showGridLines="0" zoomScale="130" zoomScaleNormal="130" zoomScaleSheetLayoutView="120" workbookViewId="0" topLeftCell="F1">
      <selection activeCell="I2" sqref="I2:M2"/>
    </sheetView>
  </sheetViews>
  <sheetFormatPr defaultColWidth="11.421875" defaultRowHeight="12.75"/>
  <cols>
    <col min="1" max="5" width="11.421875" style="1" hidden="1" customWidth="1"/>
    <col min="6" max="6" width="3.00390625" style="1" customWidth="1"/>
    <col min="7" max="7" width="5.57421875" style="1" customWidth="1"/>
    <col min="8" max="8" width="13.421875" style="1" customWidth="1"/>
    <col min="9" max="9" width="26.8515625" style="1" customWidth="1"/>
    <col min="10" max="10" width="10.7109375" style="1" customWidth="1"/>
    <col min="11" max="11" width="11.421875" style="1" customWidth="1"/>
    <col min="12" max="12" width="9.7109375" style="1" customWidth="1"/>
    <col min="13" max="13" width="8.421875" style="1" customWidth="1"/>
    <col min="14" max="14" width="7.28125" style="1" customWidth="1"/>
    <col min="15" max="15" width="11.8515625" style="1" customWidth="1"/>
    <col min="16" max="16" width="25.57421875" style="1" customWidth="1"/>
    <col min="17" max="17" width="0.5625" style="1" customWidth="1"/>
    <col min="18" max="18" width="6.00390625" style="1" customWidth="1"/>
    <col min="19" max="19" width="6.421875" style="1" customWidth="1"/>
    <col min="20" max="20" width="9.140625" style="1" customWidth="1"/>
    <col min="21" max="16384" width="11.421875" style="1" customWidth="1"/>
  </cols>
  <sheetData>
    <row r="1" spans="1:19" ht="32.25" customHeight="1">
      <c r="A1" s="132" t="s">
        <v>86</v>
      </c>
      <c r="B1" s="132"/>
      <c r="C1" s="132"/>
      <c r="D1" s="132"/>
      <c r="E1" s="132"/>
      <c r="F1" s="115" t="s">
        <v>85</v>
      </c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  <c r="R1" s="69"/>
      <c r="S1" s="69"/>
    </row>
    <row r="2" spans="6:19" ht="12.75" customHeight="1">
      <c r="F2" s="118" t="s">
        <v>73</v>
      </c>
      <c r="G2" s="118"/>
      <c r="H2" s="118"/>
      <c r="I2" s="129" t="str">
        <f>'Gebäude 1'!I2</f>
        <v>Musterfirma</v>
      </c>
      <c r="J2" s="130"/>
      <c r="K2" s="130"/>
      <c r="L2" s="130"/>
      <c r="M2" s="131"/>
      <c r="N2" s="70"/>
      <c r="O2" s="116" t="s">
        <v>68</v>
      </c>
      <c r="P2" s="137" t="s">
        <v>80</v>
      </c>
      <c r="Q2" s="138"/>
      <c r="R2" s="138"/>
      <c r="S2" s="139"/>
    </row>
    <row r="3" spans="6:19" ht="3.75" customHeight="1">
      <c r="F3" s="71"/>
      <c r="G3" s="71"/>
      <c r="H3" s="71"/>
      <c r="I3" s="73"/>
      <c r="J3" s="71"/>
      <c r="K3" s="68"/>
      <c r="L3" s="74"/>
      <c r="M3" s="74"/>
      <c r="N3" s="74"/>
      <c r="O3" s="75"/>
      <c r="P3" s="76"/>
      <c r="Q3" s="72"/>
      <c r="R3" s="72"/>
      <c r="S3" s="72"/>
    </row>
    <row r="4" spans="6:19" ht="13.5" customHeight="1">
      <c r="F4" s="118" t="s">
        <v>0</v>
      </c>
      <c r="G4" s="118"/>
      <c r="H4" s="118"/>
      <c r="I4" s="123"/>
      <c r="J4" s="124"/>
      <c r="K4" s="124"/>
      <c r="L4" s="124"/>
      <c r="M4" s="125"/>
      <c r="N4" s="77"/>
      <c r="O4" s="114" t="s">
        <v>74</v>
      </c>
      <c r="P4" s="85"/>
      <c r="Q4" s="68"/>
      <c r="R4" s="78"/>
      <c r="S4" s="68"/>
    </row>
    <row r="5" spans="6:19" ht="12.75" customHeight="1">
      <c r="F5" s="118"/>
      <c r="G5" s="118"/>
      <c r="H5" s="118"/>
      <c r="I5" s="126"/>
      <c r="J5" s="127"/>
      <c r="K5" s="127"/>
      <c r="L5" s="127"/>
      <c r="M5" s="128"/>
      <c r="N5" s="77"/>
      <c r="O5" s="79"/>
      <c r="P5" s="80"/>
      <c r="Q5" s="68"/>
      <c r="R5" s="78"/>
      <c r="S5" s="68"/>
    </row>
    <row r="6" spans="6:19" ht="3" customHeight="1">
      <c r="F6" s="73"/>
      <c r="G6" s="73"/>
      <c r="H6" s="73"/>
      <c r="I6" s="77"/>
      <c r="J6" s="77"/>
      <c r="K6" s="77"/>
      <c r="L6" s="77"/>
      <c r="M6" s="77"/>
      <c r="N6" s="77"/>
      <c r="O6" s="79"/>
      <c r="P6" s="80"/>
      <c r="Q6" s="68"/>
      <c r="R6" s="78"/>
      <c r="S6" s="68"/>
    </row>
    <row r="7" spans="6:19" ht="12.75" customHeight="1">
      <c r="F7" s="118" t="s">
        <v>78</v>
      </c>
      <c r="G7" s="118"/>
      <c r="H7" s="118"/>
      <c r="I7" s="110"/>
      <c r="J7" s="120" t="s">
        <v>77</v>
      </c>
      <c r="K7" s="120"/>
      <c r="L7" s="121" t="s">
        <v>82</v>
      </c>
      <c r="M7" s="122"/>
      <c r="N7" s="120" t="s">
        <v>79</v>
      </c>
      <c r="O7" s="142"/>
      <c r="P7" s="143" t="s">
        <v>81</v>
      </c>
      <c r="Q7" s="144"/>
      <c r="R7" s="144"/>
      <c r="S7" s="145"/>
    </row>
    <row r="8" spans="6:19" ht="3" customHeight="1">
      <c r="F8" s="71"/>
      <c r="G8" s="71"/>
      <c r="H8" s="71"/>
      <c r="I8" s="68"/>
      <c r="J8" s="82"/>
      <c r="K8" s="83"/>
      <c r="L8" s="68"/>
      <c r="M8" s="68"/>
      <c r="N8" s="75"/>
      <c r="O8" s="81"/>
      <c r="P8" s="84"/>
      <c r="Q8" s="68"/>
      <c r="R8" s="69"/>
      <c r="S8" s="79"/>
    </row>
    <row r="9" spans="6:19" ht="17.25" customHeight="1">
      <c r="F9" s="119" t="s">
        <v>83</v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61"/>
      <c r="R9" s="62"/>
      <c r="S9" s="64"/>
    </row>
    <row r="10" spans="6:19" s="2" customFormat="1" ht="37.5" customHeight="1">
      <c r="F10" s="146" t="s">
        <v>6</v>
      </c>
      <c r="G10" s="135" t="s">
        <v>7</v>
      </c>
      <c r="H10" s="135" t="s">
        <v>8</v>
      </c>
      <c r="I10" s="148" t="s">
        <v>72</v>
      </c>
      <c r="J10" s="135" t="s">
        <v>71</v>
      </c>
      <c r="K10" s="135" t="s">
        <v>76</v>
      </c>
      <c r="L10" s="135" t="s">
        <v>9</v>
      </c>
      <c r="M10" s="135" t="s">
        <v>10</v>
      </c>
      <c r="N10" s="135" t="s">
        <v>11</v>
      </c>
      <c r="O10" s="135" t="s">
        <v>12</v>
      </c>
      <c r="P10" s="133" t="s">
        <v>70</v>
      </c>
      <c r="Q10" s="112"/>
      <c r="R10" s="140" t="s">
        <v>3</v>
      </c>
      <c r="S10" s="141"/>
    </row>
    <row r="11" spans="1:20" s="2" customFormat="1" ht="12.75" customHeight="1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147"/>
      <c r="G11" s="136"/>
      <c r="H11" s="136"/>
      <c r="I11" s="135"/>
      <c r="J11" s="136"/>
      <c r="K11" s="136"/>
      <c r="L11" s="136"/>
      <c r="M11" s="136"/>
      <c r="N11" s="136"/>
      <c r="O11" s="136"/>
      <c r="P11" s="134"/>
      <c r="Q11" s="113"/>
      <c r="R11" s="86" t="s">
        <v>4</v>
      </c>
      <c r="S11" s="87" t="s">
        <v>5</v>
      </c>
      <c r="T11" s="47"/>
    </row>
    <row r="12" spans="6:19" ht="4.5" customHeight="1"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7"/>
    </row>
    <row r="13" spans="1:20" ht="12">
      <c r="A13" s="99"/>
      <c r="B13" s="99"/>
      <c r="C13" s="99"/>
      <c r="D13" s="99"/>
      <c r="E13" s="99"/>
      <c r="F13" s="90">
        <v>1</v>
      </c>
      <c r="G13" s="90"/>
      <c r="H13" s="91"/>
      <c r="I13" s="90"/>
      <c r="J13" s="92"/>
      <c r="K13" s="91"/>
      <c r="L13" s="92"/>
      <c r="M13" s="93"/>
      <c r="N13" s="94"/>
      <c r="O13" s="95"/>
      <c r="P13" s="90"/>
      <c r="Q13" s="63"/>
      <c r="R13" s="88"/>
      <c r="S13" s="111"/>
      <c r="T13" s="46"/>
    </row>
    <row r="14" spans="1:20" ht="12">
      <c r="A14" s="99"/>
      <c r="B14" s="99"/>
      <c r="C14" s="99"/>
      <c r="D14" s="99"/>
      <c r="E14" s="99"/>
      <c r="F14" s="90">
        <v>2</v>
      </c>
      <c r="G14" s="90"/>
      <c r="H14" s="91"/>
      <c r="I14" s="90"/>
      <c r="J14" s="92"/>
      <c r="K14" s="91"/>
      <c r="L14" s="92"/>
      <c r="M14" s="93"/>
      <c r="N14" s="94"/>
      <c r="O14" s="95"/>
      <c r="P14" s="90"/>
      <c r="Q14" s="63"/>
      <c r="R14" s="88"/>
      <c r="S14" s="89"/>
      <c r="T14" s="46"/>
    </row>
    <row r="15" spans="1:20" ht="12">
      <c r="A15" s="99"/>
      <c r="B15" s="99"/>
      <c r="C15" s="99"/>
      <c r="D15" s="99"/>
      <c r="E15" s="99"/>
      <c r="F15" s="90">
        <v>3</v>
      </c>
      <c r="G15" s="90"/>
      <c r="H15" s="91"/>
      <c r="I15" s="90"/>
      <c r="J15" s="92"/>
      <c r="K15" s="91"/>
      <c r="L15" s="92"/>
      <c r="M15" s="93"/>
      <c r="N15" s="94"/>
      <c r="O15" s="95"/>
      <c r="P15" s="90"/>
      <c r="Q15" s="63"/>
      <c r="R15" s="88"/>
      <c r="S15" s="89"/>
      <c r="T15" s="46"/>
    </row>
    <row r="16" spans="1:20" ht="12">
      <c r="A16" s="99"/>
      <c r="B16" s="99"/>
      <c r="C16" s="99"/>
      <c r="D16" s="99"/>
      <c r="E16" s="99"/>
      <c r="F16" s="90">
        <v>4</v>
      </c>
      <c r="G16" s="90"/>
      <c r="H16" s="91"/>
      <c r="I16" s="90"/>
      <c r="J16" s="92"/>
      <c r="K16" s="91"/>
      <c r="L16" s="92"/>
      <c r="M16" s="93"/>
      <c r="N16" s="96"/>
      <c r="O16" s="95"/>
      <c r="P16" s="90"/>
      <c r="Q16" s="63"/>
      <c r="R16" s="88"/>
      <c r="S16" s="89"/>
      <c r="T16" s="46"/>
    </row>
    <row r="17" spans="1:20" ht="12">
      <c r="A17" s="99"/>
      <c r="B17" s="99"/>
      <c r="C17" s="99"/>
      <c r="D17" s="99"/>
      <c r="E17" s="99"/>
      <c r="F17" s="90">
        <v>5</v>
      </c>
      <c r="G17" s="90"/>
      <c r="H17" s="91"/>
      <c r="I17" s="90"/>
      <c r="J17" s="92"/>
      <c r="K17" s="91"/>
      <c r="L17" s="95"/>
      <c r="M17" s="93"/>
      <c r="N17" s="94"/>
      <c r="O17" s="95"/>
      <c r="P17" s="90"/>
      <c r="Q17" s="63"/>
      <c r="R17" s="88"/>
      <c r="S17" s="89"/>
      <c r="T17" s="46"/>
    </row>
    <row r="18" spans="1:20" ht="12">
      <c r="A18" s="99"/>
      <c r="B18" s="99"/>
      <c r="C18" s="99"/>
      <c r="D18" s="99"/>
      <c r="E18" s="99"/>
      <c r="F18" s="90">
        <v>6</v>
      </c>
      <c r="G18" s="90"/>
      <c r="H18" s="91"/>
      <c r="I18" s="90"/>
      <c r="J18" s="92"/>
      <c r="K18" s="91"/>
      <c r="L18" s="95"/>
      <c r="M18" s="93"/>
      <c r="N18" s="94"/>
      <c r="O18" s="95"/>
      <c r="P18" s="90"/>
      <c r="Q18" s="63"/>
      <c r="R18" s="88"/>
      <c r="S18" s="89"/>
      <c r="T18" s="46"/>
    </row>
    <row r="19" spans="1:20" ht="12">
      <c r="A19" s="99"/>
      <c r="B19" s="99"/>
      <c r="C19" s="99"/>
      <c r="D19" s="99"/>
      <c r="E19" s="99"/>
      <c r="F19" s="90">
        <v>7</v>
      </c>
      <c r="G19" s="90"/>
      <c r="H19" s="91"/>
      <c r="I19" s="90"/>
      <c r="J19" s="92"/>
      <c r="K19" s="91"/>
      <c r="L19" s="92"/>
      <c r="M19" s="91"/>
      <c r="N19" s="96"/>
      <c r="O19" s="92"/>
      <c r="P19" s="90"/>
      <c r="Q19" s="63"/>
      <c r="R19" s="88"/>
      <c r="S19" s="89"/>
      <c r="T19" s="46"/>
    </row>
    <row r="20" spans="1:20" ht="12">
      <c r="A20" s="99"/>
      <c r="B20" s="99"/>
      <c r="C20" s="99"/>
      <c r="D20" s="99"/>
      <c r="E20" s="99"/>
      <c r="F20" s="90">
        <v>8</v>
      </c>
      <c r="G20" s="90"/>
      <c r="H20" s="91"/>
      <c r="I20" s="90"/>
      <c r="J20" s="92"/>
      <c r="K20" s="91"/>
      <c r="L20" s="95"/>
      <c r="M20" s="93"/>
      <c r="N20" s="94"/>
      <c r="O20" s="95"/>
      <c r="P20" s="90"/>
      <c r="Q20" s="63"/>
      <c r="R20" s="88"/>
      <c r="S20" s="89"/>
      <c r="T20" s="46"/>
    </row>
    <row r="21" spans="1:20" ht="12">
      <c r="A21" s="99"/>
      <c r="B21" s="99"/>
      <c r="C21" s="99"/>
      <c r="D21" s="99"/>
      <c r="E21" s="99"/>
      <c r="F21" s="90">
        <v>9</v>
      </c>
      <c r="G21" s="90"/>
      <c r="H21" s="91"/>
      <c r="I21" s="90"/>
      <c r="J21" s="92"/>
      <c r="K21" s="91"/>
      <c r="L21" s="95"/>
      <c r="M21" s="93"/>
      <c r="N21" s="94"/>
      <c r="O21" s="95"/>
      <c r="P21" s="90"/>
      <c r="Q21" s="63"/>
      <c r="R21" s="88"/>
      <c r="S21" s="89"/>
      <c r="T21" s="46"/>
    </row>
    <row r="22" spans="1:20" ht="12">
      <c r="A22" s="99"/>
      <c r="B22" s="99"/>
      <c r="C22" s="99"/>
      <c r="D22" s="99"/>
      <c r="E22" s="99"/>
      <c r="F22" s="90">
        <v>10</v>
      </c>
      <c r="G22" s="90"/>
      <c r="H22" s="91"/>
      <c r="I22" s="90"/>
      <c r="J22" s="92"/>
      <c r="K22" s="91"/>
      <c r="L22" s="95"/>
      <c r="M22" s="93"/>
      <c r="N22" s="94"/>
      <c r="O22" s="95"/>
      <c r="P22" s="90"/>
      <c r="Q22" s="63"/>
      <c r="R22" s="88"/>
      <c r="S22" s="89"/>
      <c r="T22" s="46"/>
    </row>
    <row r="23" spans="1:20" ht="12">
      <c r="A23" s="99"/>
      <c r="B23" s="99"/>
      <c r="C23" s="99"/>
      <c r="D23" s="99"/>
      <c r="E23" s="99"/>
      <c r="F23" s="90">
        <v>11</v>
      </c>
      <c r="G23" s="90"/>
      <c r="H23" s="91"/>
      <c r="I23" s="90"/>
      <c r="J23" s="92"/>
      <c r="K23" s="91"/>
      <c r="L23" s="95"/>
      <c r="M23" s="93"/>
      <c r="N23" s="94"/>
      <c r="O23" s="95"/>
      <c r="P23" s="90"/>
      <c r="Q23" s="63"/>
      <c r="R23" s="88"/>
      <c r="S23" s="89"/>
      <c r="T23" s="46"/>
    </row>
    <row r="24" spans="1:20" ht="12">
      <c r="A24" s="99"/>
      <c r="B24" s="99"/>
      <c r="C24" s="99"/>
      <c r="D24" s="99"/>
      <c r="E24" s="99"/>
      <c r="F24" s="90">
        <v>12</v>
      </c>
      <c r="G24" s="90"/>
      <c r="H24" s="91"/>
      <c r="I24" s="90"/>
      <c r="J24" s="92"/>
      <c r="K24" s="91"/>
      <c r="L24" s="95"/>
      <c r="M24" s="93"/>
      <c r="N24" s="94"/>
      <c r="O24" s="95"/>
      <c r="P24" s="90"/>
      <c r="Q24" s="63"/>
      <c r="R24" s="88"/>
      <c r="S24" s="89"/>
      <c r="T24" s="46"/>
    </row>
    <row r="25" spans="1:20" ht="12">
      <c r="A25" s="99"/>
      <c r="B25" s="99"/>
      <c r="C25" s="99"/>
      <c r="D25" s="99"/>
      <c r="E25" s="99"/>
      <c r="F25" s="90">
        <v>13</v>
      </c>
      <c r="G25" s="90"/>
      <c r="H25" s="91"/>
      <c r="I25" s="90"/>
      <c r="J25" s="92"/>
      <c r="K25" s="91"/>
      <c r="L25" s="95"/>
      <c r="M25" s="93"/>
      <c r="N25" s="94"/>
      <c r="O25" s="95"/>
      <c r="P25" s="90"/>
      <c r="Q25" s="63"/>
      <c r="R25" s="88"/>
      <c r="S25" s="89"/>
      <c r="T25" s="46"/>
    </row>
    <row r="26" spans="1:20" ht="12">
      <c r="A26" s="99"/>
      <c r="B26" s="99"/>
      <c r="C26" s="99"/>
      <c r="D26" s="99"/>
      <c r="E26" s="99"/>
      <c r="F26" s="90">
        <v>14</v>
      </c>
      <c r="G26" s="90"/>
      <c r="H26" s="91"/>
      <c r="I26" s="90"/>
      <c r="J26" s="92"/>
      <c r="K26" s="91"/>
      <c r="L26" s="95"/>
      <c r="M26" s="93"/>
      <c r="N26" s="94"/>
      <c r="O26" s="95"/>
      <c r="P26" s="90"/>
      <c r="Q26" s="63"/>
      <c r="R26" s="88"/>
      <c r="S26" s="89"/>
      <c r="T26" s="46"/>
    </row>
    <row r="27" spans="1:20" ht="12">
      <c r="A27" s="99"/>
      <c r="B27" s="99"/>
      <c r="C27" s="99"/>
      <c r="D27" s="99"/>
      <c r="E27" s="99"/>
      <c r="F27" s="90">
        <v>15</v>
      </c>
      <c r="G27" s="90"/>
      <c r="H27" s="91"/>
      <c r="I27" s="90"/>
      <c r="J27" s="92"/>
      <c r="K27" s="91"/>
      <c r="L27" s="95"/>
      <c r="M27" s="93"/>
      <c r="N27" s="94"/>
      <c r="O27" s="95"/>
      <c r="P27" s="90"/>
      <c r="Q27" s="63"/>
      <c r="R27" s="88"/>
      <c r="S27" s="89"/>
      <c r="T27" s="46"/>
    </row>
    <row r="28" spans="1:20" ht="12">
      <c r="A28" s="99"/>
      <c r="B28" s="99"/>
      <c r="C28" s="99"/>
      <c r="D28" s="99"/>
      <c r="E28" s="99"/>
      <c r="F28" s="90"/>
      <c r="G28" s="90"/>
      <c r="H28" s="91"/>
      <c r="I28" s="90"/>
      <c r="J28" s="92"/>
      <c r="K28" s="91"/>
      <c r="L28" s="95"/>
      <c r="M28" s="93"/>
      <c r="N28" s="94"/>
      <c r="O28" s="95"/>
      <c r="P28" s="90"/>
      <c r="Q28" s="63"/>
      <c r="R28" s="88"/>
      <c r="S28" s="89"/>
      <c r="T28" s="46"/>
    </row>
    <row r="29" spans="6:19" ht="12.75">
      <c r="F29" s="117" t="s">
        <v>87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</sheetData>
  <sheetProtection sheet="1" insertHyperlinks="0"/>
  <mergeCells count="24">
    <mergeCell ref="A1:E1"/>
    <mergeCell ref="F2:H2"/>
    <mergeCell ref="I2:M2"/>
    <mergeCell ref="P2:S2"/>
    <mergeCell ref="F4:H5"/>
    <mergeCell ref="I4:M5"/>
    <mergeCell ref="F7:H7"/>
    <mergeCell ref="J7:K7"/>
    <mergeCell ref="L7:M7"/>
    <mergeCell ref="N7:O7"/>
    <mergeCell ref="P7:S7"/>
    <mergeCell ref="R10:S10"/>
    <mergeCell ref="F9:P9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</mergeCells>
  <conditionalFormatting sqref="S13:S28">
    <cfRule type="cellIs" priority="1" dxfId="2" operator="equal" stopIfTrue="1">
      <formula>1</formula>
    </cfRule>
    <cfRule type="cellIs" priority="2" dxfId="7" operator="equal" stopIfTrue="1">
      <formula>2</formula>
    </cfRule>
    <cfRule type="cellIs" priority="3" dxfId="0" operator="equal" stopIfTrue="1">
      <formula>3</formula>
    </cfRule>
  </conditionalFormatting>
  <conditionalFormatting sqref="R13:R28">
    <cfRule type="expression" priority="4" dxfId="5" stopIfTrue="1">
      <formula>T13=0</formula>
    </cfRule>
    <cfRule type="expression" priority="5" dxfId="3" stopIfTrue="1">
      <formula>AND(S13=2,$T$11-T13&gt;730)</formula>
    </cfRule>
    <cfRule type="expression" priority="6" dxfId="3" stopIfTrue="1">
      <formula>AND(S13=3,$T$11-T13&gt;1825)</formula>
    </cfRule>
  </conditionalFormatting>
  <printOptions/>
  <pageMargins left="0.3937007874015748" right="0.3937007874015748" top="0.3937007874015748" bottom="0.6299212598425197" header="0.31496062992125984" footer="0.3937007874015748"/>
  <pageSetup fitToHeight="2" fitToWidth="1" horizontalDpi="600" verticalDpi="600" orientation="landscape" paperSize="9" scale="96" r:id="rId2"/>
  <headerFooter>
    <oddFooter>&amp;L&amp;"Corbel,Standard"&amp;6© Risolva GmbH, Carl-Zeiss-Straße 18, 72555 Metzingen,www.risolva.de
Druckdatum: &amp;D&amp;R&amp;"Corbel,Standard"&amp;6Seite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59"/>
  <sheetViews>
    <sheetView showGridLines="0" workbookViewId="0" topLeftCell="A1">
      <selection activeCell="E4" sqref="E4"/>
    </sheetView>
  </sheetViews>
  <sheetFormatPr defaultColWidth="11.421875" defaultRowHeight="12.75"/>
  <cols>
    <col min="1" max="1" width="4.140625" style="5" customWidth="1"/>
    <col min="2" max="2" width="4.140625" style="0" customWidth="1"/>
    <col min="3" max="3" width="0.85546875" style="0" customWidth="1"/>
    <col min="4" max="4" width="9.7109375" style="4" customWidth="1"/>
    <col min="5" max="5" width="62.28125" style="4" customWidth="1"/>
    <col min="6" max="6" width="0.9921875" style="4" customWidth="1"/>
    <col min="7" max="7" width="3.00390625" style="6" customWidth="1"/>
    <col min="8" max="8" width="3.140625" style="4" customWidth="1"/>
    <col min="9" max="9" width="0.71875" style="4" customWidth="1"/>
    <col min="10" max="10" width="3.140625" style="0" customWidth="1"/>
    <col min="11" max="11" width="4.8515625" style="0" hidden="1" customWidth="1"/>
  </cols>
  <sheetData>
    <row r="1" spans="1:11" ht="15.75">
      <c r="A1" s="169" t="s">
        <v>13</v>
      </c>
      <c r="B1" s="169"/>
      <c r="C1" s="169"/>
      <c r="D1" s="169"/>
      <c r="E1" s="169"/>
      <c r="F1" s="169"/>
      <c r="G1" s="169"/>
      <c r="K1" s="5">
        <v>1</v>
      </c>
    </row>
    <row r="2" ht="3.75" customHeight="1" thickBot="1"/>
    <row r="3" spans="1:8" ht="3.75" customHeight="1">
      <c r="A3" s="170" t="s">
        <v>14</v>
      </c>
      <c r="B3" s="170" t="s">
        <v>15</v>
      </c>
      <c r="C3" s="7"/>
      <c r="D3" s="8"/>
      <c r="E3" s="8"/>
      <c r="F3" s="9"/>
      <c r="G3" s="149" t="s">
        <v>2</v>
      </c>
      <c r="H3" s="149" t="s">
        <v>69</v>
      </c>
    </row>
    <row r="4" spans="1:8" ht="12.75" customHeight="1">
      <c r="A4" s="173"/>
      <c r="B4" s="171"/>
      <c r="C4" s="10"/>
      <c r="D4" s="11" t="s">
        <v>16</v>
      </c>
      <c r="E4" s="105"/>
      <c r="F4" s="12"/>
      <c r="G4" s="177"/>
      <c r="H4" s="150"/>
    </row>
    <row r="5" spans="1:8" ht="3.75" customHeight="1" thickBot="1">
      <c r="A5" s="173"/>
      <c r="B5" s="171"/>
      <c r="C5" s="13"/>
      <c r="D5" s="14"/>
      <c r="E5" s="14"/>
      <c r="F5" s="15"/>
      <c r="G5" s="177"/>
      <c r="H5" s="150"/>
    </row>
    <row r="6" spans="1:8" ht="3.75" customHeight="1">
      <c r="A6" s="173"/>
      <c r="B6" s="171"/>
      <c r="C6" s="16"/>
      <c r="D6" s="8"/>
      <c r="E6" s="8"/>
      <c r="F6" s="8"/>
      <c r="G6" s="177"/>
      <c r="H6" s="150"/>
    </row>
    <row r="7" spans="1:8" ht="12.75" customHeight="1">
      <c r="A7" s="173"/>
      <c r="B7" s="171"/>
      <c r="C7" s="17"/>
      <c r="D7" s="11" t="s">
        <v>17</v>
      </c>
      <c r="E7" s="105"/>
      <c r="F7" s="18"/>
      <c r="G7" s="177"/>
      <c r="H7" s="150"/>
    </row>
    <row r="8" spans="1:8" ht="3.75" customHeight="1" thickBot="1">
      <c r="A8" s="173"/>
      <c r="B8" s="171"/>
      <c r="C8" s="19"/>
      <c r="D8" s="20"/>
      <c r="E8" s="14"/>
      <c r="F8" s="14"/>
      <c r="G8" s="177"/>
      <c r="H8" s="150"/>
    </row>
    <row r="9" spans="1:8" ht="3.75" customHeight="1">
      <c r="A9" s="173"/>
      <c r="B9" s="171"/>
      <c r="C9" s="21"/>
      <c r="D9" s="22"/>
      <c r="E9" s="8"/>
      <c r="F9" s="8"/>
      <c r="G9" s="177"/>
      <c r="H9" s="150"/>
    </row>
    <row r="10" spans="1:8" ht="12.75">
      <c r="A10" s="173"/>
      <c r="B10" s="171"/>
      <c r="C10" s="17"/>
      <c r="D10" s="11" t="s">
        <v>1</v>
      </c>
      <c r="E10" s="106"/>
      <c r="F10" s="18"/>
      <c r="G10" s="177"/>
      <c r="H10" s="150"/>
    </row>
    <row r="11" spans="1:8" ht="3.75" customHeight="1" thickBot="1">
      <c r="A11" s="173"/>
      <c r="B11" s="171"/>
      <c r="C11" s="19"/>
      <c r="D11" s="20"/>
      <c r="E11" s="14"/>
      <c r="F11" s="14"/>
      <c r="G11" s="177"/>
      <c r="H11" s="150"/>
    </row>
    <row r="12" spans="1:8" ht="3.75" customHeight="1">
      <c r="A12" s="173"/>
      <c r="B12" s="171"/>
      <c r="C12" s="21"/>
      <c r="D12" s="22"/>
      <c r="E12" s="8"/>
      <c r="F12" s="8"/>
      <c r="G12" s="177"/>
      <c r="H12" s="150"/>
    </row>
    <row r="13" spans="1:8" ht="12.75">
      <c r="A13" s="173"/>
      <c r="B13" s="171"/>
      <c r="C13" s="17"/>
      <c r="D13" s="11" t="s">
        <v>18</v>
      </c>
      <c r="E13" s="105"/>
      <c r="F13" s="18"/>
      <c r="G13" s="177"/>
      <c r="H13" s="150"/>
    </row>
    <row r="14" spans="1:8" ht="3.75" customHeight="1" thickBot="1">
      <c r="A14" s="174"/>
      <c r="B14" s="172"/>
      <c r="C14" s="19"/>
      <c r="D14" s="20"/>
      <c r="E14" s="14"/>
      <c r="F14" s="14"/>
      <c r="G14" s="178"/>
      <c r="H14" s="151"/>
    </row>
    <row r="15" ht="5.25" customHeight="1" thickBot="1"/>
    <row r="16" spans="1:11" ht="15" customHeight="1">
      <c r="A16" s="23" t="s">
        <v>19</v>
      </c>
      <c r="B16" s="24"/>
      <c r="C16" s="25"/>
      <c r="D16" s="179" t="s">
        <v>20</v>
      </c>
      <c r="E16" s="161"/>
      <c r="F16" s="36"/>
      <c r="G16" s="102"/>
      <c r="H16" s="56"/>
      <c r="K16" s="65">
        <f>IF(OR(G17="x",G18="x",G19="x",G20="x"),1,0)</f>
        <v>0</v>
      </c>
    </row>
    <row r="17" spans="1:11" ht="15" customHeight="1">
      <c r="A17" s="26"/>
      <c r="B17" s="27">
        <v>1</v>
      </c>
      <c r="C17" s="28"/>
      <c r="D17" s="152" t="s">
        <v>21</v>
      </c>
      <c r="E17" s="152"/>
      <c r="F17" s="29"/>
      <c r="G17" s="103"/>
      <c r="H17" s="58" t="str">
        <f>IF(G17="X",K17,"")</f>
        <v/>
      </c>
      <c r="K17" s="60">
        <v>20</v>
      </c>
    </row>
    <row r="18" spans="1:11" ht="15" customHeight="1">
      <c r="A18" s="26"/>
      <c r="B18" s="27">
        <v>2</v>
      </c>
      <c r="C18" s="28"/>
      <c r="D18" s="152" t="s">
        <v>22</v>
      </c>
      <c r="E18" s="152"/>
      <c r="F18" s="29"/>
      <c r="G18" s="103"/>
      <c r="H18" s="58" t="str">
        <f aca="true" t="shared" si="0" ref="H18:H51">IF(G18="X",K18,"")</f>
        <v/>
      </c>
      <c r="K18" s="60">
        <v>10</v>
      </c>
    </row>
    <row r="19" spans="1:11" ht="15" customHeight="1">
      <c r="A19" s="26"/>
      <c r="B19" s="27">
        <v>3</v>
      </c>
      <c r="C19" s="28"/>
      <c r="D19" s="152" t="s">
        <v>23</v>
      </c>
      <c r="E19" s="152"/>
      <c r="F19" s="57"/>
      <c r="G19" s="103"/>
      <c r="H19" s="58" t="str">
        <f t="shared" si="0"/>
        <v/>
      </c>
      <c r="K19" s="107"/>
    </row>
    <row r="20" spans="1:11" ht="15" customHeight="1" thickBot="1">
      <c r="A20" s="26"/>
      <c r="B20" s="30">
        <v>4</v>
      </c>
      <c r="C20" s="31"/>
      <c r="D20" s="176" t="s">
        <v>24</v>
      </c>
      <c r="E20" s="176"/>
      <c r="F20" s="32"/>
      <c r="G20" s="104"/>
      <c r="H20" s="59" t="str">
        <f t="shared" si="0"/>
        <v/>
      </c>
      <c r="K20" s="107"/>
    </row>
    <row r="21" spans="1:11" ht="15" customHeight="1">
      <c r="A21" s="23" t="s">
        <v>25</v>
      </c>
      <c r="B21" s="33"/>
      <c r="C21" s="34"/>
      <c r="D21" s="175" t="s">
        <v>26</v>
      </c>
      <c r="E21" s="160"/>
      <c r="F21" s="36"/>
      <c r="G21" s="102"/>
      <c r="H21" s="56" t="str">
        <f t="shared" si="0"/>
        <v/>
      </c>
      <c r="K21" s="66">
        <f>IF(OR(G22="x",G23="x"),1,0)</f>
        <v>0</v>
      </c>
    </row>
    <row r="22" spans="1:11" ht="15" customHeight="1">
      <c r="A22" s="26"/>
      <c r="B22" s="27">
        <v>5</v>
      </c>
      <c r="C22" s="28"/>
      <c r="D22" s="29" t="s">
        <v>27</v>
      </c>
      <c r="E22" s="29"/>
      <c r="F22" s="29"/>
      <c r="G22" s="103"/>
      <c r="H22" s="58" t="str">
        <f t="shared" si="0"/>
        <v/>
      </c>
      <c r="K22" s="60">
        <v>2</v>
      </c>
    </row>
    <row r="23" spans="1:11" ht="15" customHeight="1" thickBot="1">
      <c r="A23" s="37"/>
      <c r="B23" s="38">
        <v>6</v>
      </c>
      <c r="C23" s="39"/>
      <c r="D23" s="40" t="s">
        <v>28</v>
      </c>
      <c r="E23" s="40"/>
      <c r="F23" s="41"/>
      <c r="G23" s="104"/>
      <c r="H23" s="59" t="str">
        <f t="shared" si="0"/>
        <v/>
      </c>
      <c r="K23" s="60">
        <v>0</v>
      </c>
    </row>
    <row r="24" spans="1:11" ht="15" customHeight="1">
      <c r="A24" s="23" t="s">
        <v>29</v>
      </c>
      <c r="B24" s="33"/>
      <c r="C24" s="34"/>
      <c r="D24" s="35" t="s">
        <v>30</v>
      </c>
      <c r="E24" s="36"/>
      <c r="F24" s="36"/>
      <c r="G24" s="102"/>
      <c r="H24" s="56" t="str">
        <f t="shared" si="0"/>
        <v/>
      </c>
      <c r="K24" s="66">
        <f>IF(OR(G25="x",G26="x",G27="x"),1,0)</f>
        <v>0</v>
      </c>
    </row>
    <row r="25" spans="1:11" ht="15" customHeight="1">
      <c r="A25" s="26"/>
      <c r="B25" s="27">
        <v>7</v>
      </c>
      <c r="C25" s="28"/>
      <c r="D25" s="152" t="s">
        <v>31</v>
      </c>
      <c r="E25" s="152"/>
      <c r="F25" s="29"/>
      <c r="G25" s="103"/>
      <c r="H25" s="58" t="str">
        <f t="shared" si="0"/>
        <v/>
      </c>
      <c r="K25" s="60">
        <v>10</v>
      </c>
    </row>
    <row r="26" spans="1:11" ht="15" customHeight="1">
      <c r="A26" s="26"/>
      <c r="B26" s="27">
        <v>8</v>
      </c>
      <c r="C26" s="28"/>
      <c r="D26" s="162" t="s">
        <v>32</v>
      </c>
      <c r="E26" s="162"/>
      <c r="F26" s="55"/>
      <c r="G26" s="103"/>
      <c r="H26" s="58" t="str">
        <f t="shared" si="0"/>
        <v/>
      </c>
      <c r="I26" s="42"/>
      <c r="K26" s="60">
        <v>4</v>
      </c>
    </row>
    <row r="27" spans="1:16" ht="15" customHeight="1" thickBot="1">
      <c r="A27" s="37"/>
      <c r="B27" s="38">
        <v>9</v>
      </c>
      <c r="C27" s="39"/>
      <c r="D27" s="167" t="s">
        <v>33</v>
      </c>
      <c r="E27" s="167"/>
      <c r="F27" s="41"/>
      <c r="G27" s="104"/>
      <c r="H27" s="59" t="str">
        <f t="shared" si="0"/>
        <v/>
      </c>
      <c r="K27" s="60">
        <v>0</v>
      </c>
      <c r="P27" s="101"/>
    </row>
    <row r="28" spans="1:11" ht="15" customHeight="1">
      <c r="A28" s="23" t="s">
        <v>34</v>
      </c>
      <c r="B28" s="33"/>
      <c r="C28" s="34"/>
      <c r="D28" s="175" t="s">
        <v>35</v>
      </c>
      <c r="E28" s="160"/>
      <c r="F28" s="36"/>
      <c r="G28" s="102"/>
      <c r="H28" s="56" t="str">
        <f t="shared" si="0"/>
        <v/>
      </c>
      <c r="K28" s="66">
        <f>IF(OR(G29="x",G30="x",G31="x"),1,0)</f>
        <v>0</v>
      </c>
    </row>
    <row r="29" spans="1:11" ht="15" customHeight="1">
      <c r="A29" s="26"/>
      <c r="B29" s="27">
        <v>10</v>
      </c>
      <c r="C29" s="28"/>
      <c r="D29" s="152" t="s">
        <v>36</v>
      </c>
      <c r="E29" s="152"/>
      <c r="F29" s="29"/>
      <c r="G29" s="103"/>
      <c r="H29" s="58" t="str">
        <f t="shared" si="0"/>
        <v/>
      </c>
      <c r="K29" s="60">
        <v>6</v>
      </c>
    </row>
    <row r="30" spans="1:11" ht="15" customHeight="1">
      <c r="A30" s="26"/>
      <c r="B30" s="27">
        <v>11</v>
      </c>
      <c r="C30" s="28"/>
      <c r="D30" s="152" t="s">
        <v>37</v>
      </c>
      <c r="E30" s="152"/>
      <c r="F30" s="29"/>
      <c r="G30" s="103"/>
      <c r="H30" s="58" t="str">
        <f t="shared" si="0"/>
        <v/>
      </c>
      <c r="K30" s="60">
        <v>3</v>
      </c>
    </row>
    <row r="31" spans="1:11" ht="15" customHeight="1" thickBot="1">
      <c r="A31" s="37"/>
      <c r="B31" s="38">
        <v>12</v>
      </c>
      <c r="C31" s="39"/>
      <c r="D31" s="167" t="s">
        <v>38</v>
      </c>
      <c r="E31" s="167"/>
      <c r="F31" s="41"/>
      <c r="G31" s="104"/>
      <c r="H31" s="59" t="str">
        <f t="shared" si="0"/>
        <v/>
      </c>
      <c r="K31" s="60">
        <v>0</v>
      </c>
    </row>
    <row r="32" spans="1:11" ht="15" customHeight="1">
      <c r="A32" s="23" t="s">
        <v>39</v>
      </c>
      <c r="B32" s="33"/>
      <c r="C32" s="34"/>
      <c r="D32" s="175" t="s">
        <v>40</v>
      </c>
      <c r="E32" s="160"/>
      <c r="F32" s="36"/>
      <c r="G32" s="102"/>
      <c r="H32" s="56" t="str">
        <f t="shared" si="0"/>
        <v/>
      </c>
      <c r="K32" s="66">
        <f>IF(OR(G33="x",G34="x",G35="x",G36="x",G37="x",G38="x",G39="x",G40="x",G41="x"),1,0)</f>
        <v>0</v>
      </c>
    </row>
    <row r="33" spans="1:11" ht="29.25" customHeight="1">
      <c r="A33" s="53"/>
      <c r="B33" s="27">
        <v>13</v>
      </c>
      <c r="C33" s="28"/>
      <c r="D33" s="162" t="s">
        <v>41</v>
      </c>
      <c r="E33" s="162"/>
      <c r="F33" s="55"/>
      <c r="G33" s="103"/>
      <c r="H33" s="58" t="str">
        <f t="shared" si="0"/>
        <v/>
      </c>
      <c r="K33" s="60">
        <v>10</v>
      </c>
    </row>
    <row r="34" spans="1:11" ht="15" customHeight="1">
      <c r="A34" s="53"/>
      <c r="B34" s="27">
        <v>14</v>
      </c>
      <c r="C34" s="28"/>
      <c r="D34" s="152" t="s">
        <v>42</v>
      </c>
      <c r="E34" s="152"/>
      <c r="F34" s="29"/>
      <c r="G34" s="103"/>
      <c r="H34" s="58" t="str">
        <f t="shared" si="0"/>
        <v/>
      </c>
      <c r="K34" s="60">
        <v>10</v>
      </c>
    </row>
    <row r="35" spans="1:11" ht="15" customHeight="1">
      <c r="A35" s="53"/>
      <c r="B35" s="27">
        <v>15</v>
      </c>
      <c r="C35" s="28"/>
      <c r="D35" s="152" t="s">
        <v>43</v>
      </c>
      <c r="E35" s="152"/>
      <c r="F35" s="29"/>
      <c r="G35" s="103"/>
      <c r="H35" s="58" t="str">
        <f t="shared" si="0"/>
        <v/>
      </c>
      <c r="K35" s="60">
        <v>10</v>
      </c>
    </row>
    <row r="36" spans="1:11" ht="15" customHeight="1">
      <c r="A36" s="53"/>
      <c r="B36" s="27">
        <v>16</v>
      </c>
      <c r="C36" s="28"/>
      <c r="D36" s="152" t="s">
        <v>44</v>
      </c>
      <c r="E36" s="152"/>
      <c r="F36" s="29"/>
      <c r="G36" s="103"/>
      <c r="H36" s="58" t="str">
        <f t="shared" si="0"/>
        <v/>
      </c>
      <c r="K36" s="60">
        <v>10</v>
      </c>
    </row>
    <row r="37" spans="1:11" ht="15" customHeight="1">
      <c r="A37" s="53"/>
      <c r="B37" s="27">
        <v>17</v>
      </c>
      <c r="C37" s="28"/>
      <c r="D37" s="152" t="s">
        <v>45</v>
      </c>
      <c r="E37" s="152"/>
      <c r="F37" s="29"/>
      <c r="G37" s="103"/>
      <c r="H37" s="58" t="str">
        <f t="shared" si="0"/>
        <v/>
      </c>
      <c r="K37" s="60">
        <v>10</v>
      </c>
    </row>
    <row r="38" spans="1:11" ht="15" customHeight="1">
      <c r="A38" s="53"/>
      <c r="B38" s="27">
        <v>18</v>
      </c>
      <c r="C38" s="28"/>
      <c r="D38" s="152" t="s">
        <v>46</v>
      </c>
      <c r="E38" s="152"/>
      <c r="F38" s="29"/>
      <c r="G38" s="103"/>
      <c r="H38" s="58" t="str">
        <f t="shared" si="0"/>
        <v/>
      </c>
      <c r="K38" s="60">
        <v>10</v>
      </c>
    </row>
    <row r="39" spans="1:11" ht="15" customHeight="1">
      <c r="A39" s="53"/>
      <c r="B39" s="27">
        <v>19</v>
      </c>
      <c r="C39" s="28"/>
      <c r="D39" s="162" t="s">
        <v>47</v>
      </c>
      <c r="E39" s="162"/>
      <c r="F39" s="55"/>
      <c r="G39" s="103"/>
      <c r="H39" s="58" t="str">
        <f t="shared" si="0"/>
        <v/>
      </c>
      <c r="I39" s="42"/>
      <c r="K39" s="60">
        <v>7</v>
      </c>
    </row>
    <row r="40" spans="1:11" ht="15" customHeight="1">
      <c r="A40" s="53"/>
      <c r="B40" s="27">
        <v>20</v>
      </c>
      <c r="C40" s="28"/>
      <c r="D40" s="152" t="s">
        <v>48</v>
      </c>
      <c r="E40" s="152"/>
      <c r="F40" s="29"/>
      <c r="G40" s="103"/>
      <c r="H40" s="58" t="str">
        <f t="shared" si="0"/>
        <v/>
      </c>
      <c r="K40" s="60">
        <v>3</v>
      </c>
    </row>
    <row r="41" spans="1:11" ht="15" customHeight="1" thickBot="1">
      <c r="A41" s="54"/>
      <c r="B41" s="38">
        <v>21</v>
      </c>
      <c r="C41" s="39"/>
      <c r="D41" s="167" t="s">
        <v>49</v>
      </c>
      <c r="E41" s="167"/>
      <c r="F41" s="41"/>
      <c r="G41" s="104"/>
      <c r="H41" s="59" t="str">
        <f t="shared" si="0"/>
        <v/>
      </c>
      <c r="K41" s="60">
        <v>0</v>
      </c>
    </row>
    <row r="42" spans="1:11" ht="15" customHeight="1">
      <c r="A42" s="23" t="s">
        <v>50</v>
      </c>
      <c r="B42" s="33"/>
      <c r="C42" s="34"/>
      <c r="D42" s="175" t="s">
        <v>51</v>
      </c>
      <c r="E42" s="160"/>
      <c r="F42" s="36"/>
      <c r="G42" s="102"/>
      <c r="H42" s="56" t="str">
        <f t="shared" si="0"/>
        <v/>
      </c>
      <c r="K42" s="66">
        <f>IF(OR(G43="x",G44="x",G45="x",G46="x"),1,0)</f>
        <v>0</v>
      </c>
    </row>
    <row r="43" spans="1:11" ht="15" customHeight="1">
      <c r="A43" s="53"/>
      <c r="B43" s="27">
        <v>22</v>
      </c>
      <c r="C43" s="28"/>
      <c r="D43" s="152" t="s">
        <v>52</v>
      </c>
      <c r="E43" s="152"/>
      <c r="F43" s="29"/>
      <c r="G43" s="103"/>
      <c r="H43" s="58" t="str">
        <f t="shared" si="0"/>
        <v/>
      </c>
      <c r="K43" s="60">
        <v>25</v>
      </c>
    </row>
    <row r="44" spans="1:11" ht="15" customHeight="1">
      <c r="A44" s="53"/>
      <c r="B44" s="27">
        <v>23</v>
      </c>
      <c r="C44" s="28"/>
      <c r="D44" s="152" t="s">
        <v>53</v>
      </c>
      <c r="E44" s="152"/>
      <c r="F44" s="29"/>
      <c r="G44" s="103"/>
      <c r="H44" s="58" t="str">
        <f t="shared" si="0"/>
        <v/>
      </c>
      <c r="K44" s="60">
        <v>20</v>
      </c>
    </row>
    <row r="45" spans="1:11" ht="15" customHeight="1">
      <c r="A45" s="53"/>
      <c r="B45" s="27">
        <v>24</v>
      </c>
      <c r="C45" s="28"/>
      <c r="D45" s="152" t="s">
        <v>54</v>
      </c>
      <c r="E45" s="152"/>
      <c r="F45" s="29"/>
      <c r="G45" s="103"/>
      <c r="H45" s="58" t="str">
        <f t="shared" si="0"/>
        <v/>
      </c>
      <c r="K45" s="60">
        <v>15</v>
      </c>
    </row>
    <row r="46" spans="1:11" ht="15" customHeight="1" thickBot="1">
      <c r="A46" s="54"/>
      <c r="B46" s="38">
        <v>25</v>
      </c>
      <c r="C46" s="39"/>
      <c r="D46" s="167" t="s">
        <v>55</v>
      </c>
      <c r="E46" s="167"/>
      <c r="F46" s="41"/>
      <c r="G46" s="104"/>
      <c r="H46" s="59" t="str">
        <f t="shared" si="0"/>
        <v/>
      </c>
      <c r="K46" s="60">
        <v>18</v>
      </c>
    </row>
    <row r="47" spans="1:11" ht="15" customHeight="1">
      <c r="A47" s="23" t="s">
        <v>56</v>
      </c>
      <c r="B47" s="33"/>
      <c r="C47" s="34"/>
      <c r="D47" s="175" t="s">
        <v>57</v>
      </c>
      <c r="E47" s="160"/>
      <c r="F47" s="36"/>
      <c r="G47" s="102"/>
      <c r="H47" s="56" t="str">
        <f t="shared" si="0"/>
        <v/>
      </c>
      <c r="K47" s="66">
        <f>IF(OR(G48="x",G49="x",G50="x",G51="x"),1,0)</f>
        <v>0</v>
      </c>
    </row>
    <row r="48" spans="1:11" ht="15" customHeight="1">
      <c r="A48" s="53"/>
      <c r="B48" s="27">
        <v>26</v>
      </c>
      <c r="C48" s="28"/>
      <c r="D48" s="152" t="s">
        <v>58</v>
      </c>
      <c r="E48" s="152"/>
      <c r="F48" s="29"/>
      <c r="G48" s="103"/>
      <c r="H48" s="58" t="str">
        <f t="shared" si="0"/>
        <v/>
      </c>
      <c r="K48" s="60">
        <v>25</v>
      </c>
    </row>
    <row r="49" spans="1:11" ht="15" customHeight="1">
      <c r="A49" s="53"/>
      <c r="B49" s="27">
        <v>27</v>
      </c>
      <c r="C49" s="28"/>
      <c r="D49" s="162" t="s">
        <v>59</v>
      </c>
      <c r="E49" s="162"/>
      <c r="F49" s="55"/>
      <c r="G49" s="103"/>
      <c r="H49" s="58" t="str">
        <f t="shared" si="0"/>
        <v/>
      </c>
      <c r="K49" s="60">
        <v>25</v>
      </c>
    </row>
    <row r="50" spans="1:11" ht="15" customHeight="1">
      <c r="A50" s="53"/>
      <c r="B50" s="27">
        <v>28</v>
      </c>
      <c r="C50" s="28"/>
      <c r="D50" s="152" t="s">
        <v>60</v>
      </c>
      <c r="E50" s="152"/>
      <c r="F50" s="29"/>
      <c r="G50" s="103"/>
      <c r="H50" s="58" t="str">
        <f t="shared" si="0"/>
        <v/>
      </c>
      <c r="K50" s="60">
        <v>25</v>
      </c>
    </row>
    <row r="51" spans="1:11" ht="30.75" customHeight="1" thickBot="1">
      <c r="A51" s="54"/>
      <c r="B51" s="38">
        <v>29</v>
      </c>
      <c r="C51" s="31"/>
      <c r="D51" s="159" t="s">
        <v>61</v>
      </c>
      <c r="E51" s="159"/>
      <c r="F51" s="43"/>
      <c r="G51" s="104"/>
      <c r="H51" s="59" t="str">
        <f t="shared" si="0"/>
        <v/>
      </c>
      <c r="I51" s="42"/>
      <c r="K51" s="60">
        <v>0</v>
      </c>
    </row>
    <row r="52" spans="1:11" ht="15" customHeight="1" thickBot="1">
      <c r="A52" s="44"/>
      <c r="B52" s="45">
        <v>30</v>
      </c>
      <c r="C52" s="48"/>
      <c r="D52" s="161" t="s">
        <v>62</v>
      </c>
      <c r="E52" s="161"/>
      <c r="F52" s="49"/>
      <c r="G52" s="153">
        <f>SUM(H16:H31)+MAX(H33:H41)+SUM(H42:H51)</f>
        <v>0</v>
      </c>
      <c r="H52" s="154"/>
      <c r="K52">
        <f>K16+K21+K24+K28+K32+K42+K47</f>
        <v>0</v>
      </c>
    </row>
    <row r="53" spans="1:8" ht="15" customHeight="1">
      <c r="A53" s="24"/>
      <c r="B53" s="33">
        <v>31</v>
      </c>
      <c r="C53" s="50"/>
      <c r="D53" s="160" t="s">
        <v>63</v>
      </c>
      <c r="E53" s="160"/>
      <c r="F53" s="36"/>
      <c r="G53" s="155" t="str">
        <f>IF(G52&gt;=80,"X","")</f>
        <v/>
      </c>
      <c r="H53" s="156"/>
    </row>
    <row r="54" spans="1:8" ht="15" customHeight="1">
      <c r="A54" s="26"/>
      <c r="B54" s="27">
        <v>32</v>
      </c>
      <c r="C54" s="51"/>
      <c r="D54" s="152" t="s">
        <v>64</v>
      </c>
      <c r="E54" s="152"/>
      <c r="F54" s="29"/>
      <c r="G54" s="157" t="str">
        <f>IF(AND(G52&gt;=70,G52&lt;80),"X","")</f>
        <v/>
      </c>
      <c r="H54" s="158"/>
    </row>
    <row r="55" spans="1:11" ht="15" customHeight="1" thickBot="1">
      <c r="A55" s="37"/>
      <c r="B55" s="38">
        <v>33</v>
      </c>
      <c r="C55" s="52"/>
      <c r="D55" s="167" t="s">
        <v>65</v>
      </c>
      <c r="E55" s="167"/>
      <c r="F55" s="41"/>
      <c r="G55" s="163" t="str">
        <f>IF(AND(G52&lt;70,G52&gt;0),"X","")</f>
        <v/>
      </c>
      <c r="H55" s="164"/>
      <c r="K55" s="100" t="str">
        <f>IF(G53="x","1",IF(G54="x","2",IF(G55="x","3","")))</f>
        <v/>
      </c>
    </row>
    <row r="56" ht="5.25" customHeight="1"/>
    <row r="57" spans="1:5" ht="14.1" customHeight="1">
      <c r="A57" s="168" t="s">
        <v>66</v>
      </c>
      <c r="B57" s="168"/>
      <c r="C57" s="168"/>
      <c r="D57" s="168"/>
      <c r="E57" s="108" t="s">
        <v>84</v>
      </c>
    </row>
    <row r="58" ht="3" customHeight="1"/>
    <row r="59" spans="1:5" ht="12.75">
      <c r="A59" s="165" t="s">
        <v>67</v>
      </c>
      <c r="B59" s="166"/>
      <c r="C59" s="166"/>
      <c r="D59" s="166"/>
      <c r="E59" s="109">
        <f ca="1">TODAY()</f>
        <v>42774</v>
      </c>
    </row>
    <row r="60" ht="7.5" customHeight="1"/>
  </sheetData>
  <mergeCells count="48">
    <mergeCell ref="D31:E31"/>
    <mergeCell ref="D30:E30"/>
    <mergeCell ref="D32:E32"/>
    <mergeCell ref="D33:E33"/>
    <mergeCell ref="D34:E34"/>
    <mergeCell ref="D39:E39"/>
    <mergeCell ref="D40:E40"/>
    <mergeCell ref="D45:E45"/>
    <mergeCell ref="D46:E46"/>
    <mergeCell ref="D47:E47"/>
    <mergeCell ref="D41:E41"/>
    <mergeCell ref="D42:E42"/>
    <mergeCell ref="A1:G1"/>
    <mergeCell ref="D25:E25"/>
    <mergeCell ref="D26:E26"/>
    <mergeCell ref="D27:E27"/>
    <mergeCell ref="D29:E29"/>
    <mergeCell ref="B3:B14"/>
    <mergeCell ref="A3:A14"/>
    <mergeCell ref="D21:E21"/>
    <mergeCell ref="D20:E20"/>
    <mergeCell ref="D19:E19"/>
    <mergeCell ref="D18:E18"/>
    <mergeCell ref="D17:E17"/>
    <mergeCell ref="G3:G14"/>
    <mergeCell ref="D16:E16"/>
    <mergeCell ref="D28:E28"/>
    <mergeCell ref="G55:H55"/>
    <mergeCell ref="A59:D59"/>
    <mergeCell ref="D55:E55"/>
    <mergeCell ref="D54:E54"/>
    <mergeCell ref="A57:D57"/>
    <mergeCell ref="H3:H14"/>
    <mergeCell ref="D43:E43"/>
    <mergeCell ref="G52:H52"/>
    <mergeCell ref="G53:H53"/>
    <mergeCell ref="G54:H54"/>
    <mergeCell ref="D51:E51"/>
    <mergeCell ref="D53:E53"/>
    <mergeCell ref="D35:E35"/>
    <mergeCell ref="D36:E36"/>
    <mergeCell ref="D44:E44"/>
    <mergeCell ref="D48:E48"/>
    <mergeCell ref="D52:E52"/>
    <mergeCell ref="D49:E49"/>
    <mergeCell ref="D50:E50"/>
    <mergeCell ref="D37:E37"/>
    <mergeCell ref="D38:E38"/>
  </mergeCells>
  <conditionalFormatting sqref="G53:H53">
    <cfRule type="cellIs" priority="2" dxfId="2" operator="equal" stopIfTrue="1">
      <formula>"X"</formula>
    </cfRule>
  </conditionalFormatting>
  <conditionalFormatting sqref="G54:H54">
    <cfRule type="cellIs" priority="3" dxfId="1" operator="equal" stopIfTrue="1">
      <formula>"X"</formula>
    </cfRule>
  </conditionalFormatting>
  <conditionalFormatting sqref="G55:H55">
    <cfRule type="cellIs" priority="4" dxfId="0" operator="equal" stopIfTrue="1">
      <formula>"X"</formula>
    </cfRule>
  </conditionalFormatting>
  <printOptions/>
  <pageMargins left="0.7874015748031497" right="0.7874015748031497" top="0.3937007874015748" bottom="0.5905511811023623" header="0.5118110236220472" footer="0.5118110236220472"/>
  <pageSetup fitToHeight="1" fitToWidth="1" horizontalDpi="300" verticalDpi="300" orientation="portrait" paperSize="9" scale="98" r:id="rId1"/>
  <headerFooter alignWithMargins="0">
    <oddFooter>&amp;R&amp;6Seite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Risolva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Gebäudeschadstoffkataster</dc:title>
  <dc:subject/>
  <dc:creator>Dieter Hubich</dc:creator>
  <cp:keywords/>
  <dc:description/>
  <cp:lastModifiedBy>Andrea Wieland</cp:lastModifiedBy>
  <cp:lastPrinted>2013-08-02T13:46:19Z</cp:lastPrinted>
  <dcterms:created xsi:type="dcterms:W3CDTF">2006-02-09T13:52:38Z</dcterms:created>
  <dcterms:modified xsi:type="dcterms:W3CDTF">2017-02-08T10:33:02Z</dcterms:modified>
  <cp:category/>
  <cp:version/>
  <cp:contentType/>
  <cp:contentStatus/>
</cp:coreProperties>
</file>